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Надходження коштів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<sst xmlns="http://schemas.openxmlformats.org/spreadsheetml/2006/main" count="268" uniqueCount="213">
  <si>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</si>
  <si>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</si>
  <si>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</si>
  <si>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</si>
  <si>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</si>
  <si>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</si>
  <si>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</si>
  <si>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</si>
  <si>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</si>
  <si>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</si>
  <si>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</si>
  <si>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</si>
  <si>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</si>
  <si>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</si>
  <si>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</si>
  <si>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</si>
  <si>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</si>
  <si>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010116</t>
  </si>
  <si>
    <t>Органи місцевого самоврядування</t>
  </si>
  <si>
    <t>060702</t>
  </si>
  <si>
    <t>Місцева пожежна охорона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</si>
  <si>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</si>
  <si>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</si>
  <si>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</si>
  <si>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</si>
  <si>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</si>
  <si>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</si>
  <si>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</si>
  <si>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</si>
  <si>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</si>
  <si>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</si>
  <si>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</si>
  <si>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</si>
  <si>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</si>
  <si>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</si>
  <si>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</si>
  <si>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</si>
  <si>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</si>
  <si>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</si>
  <si>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</si>
  <si>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</si>
  <si>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080101</t>
  </si>
  <si>
    <t>Лікарні</t>
  </si>
  <si>
    <t>080800</t>
  </si>
  <si>
    <t>Центри первинної медичної (медико-санітарної) допомоги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</si>
  <si>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</si>
  <si>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</si>
  <si>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</si>
  <si>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</si>
  <si>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</si>
  <si>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</si>
  <si>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</si>
  <si>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</si>
  <si>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</si>
  <si>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</si>
  <si>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</si>
  <si>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</si>
  <si>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</si>
  <si>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</si>
  <si>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</si>
  <si>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</si>
  <si>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</si>
  <si>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</si>
  <si>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</si>
  <si>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</si>
  <si>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</si>
  <si>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</si>
  <si>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</si>
  <si>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</si>
  <si>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</si>
  <si>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</si>
  <si>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</si>
  <si>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</si>
  <si>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</si>
  <si>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</si>
  <si>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</si>
  <si>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</si>
  <si>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</si>
  <si>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</si>
  <si>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</si>
  <si>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</si>
  <si>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</si>
  <si>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</si>
  <si>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</si>
  <si>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</si>
  <si>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</si>
  <si>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</si>
  <si>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</si>
  <si>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</si>
  <si>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</si>
  <si>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</si>
  <si>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</si>
  <si>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</si>
  <si>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</si>
  <si>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</si>
  <si>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</si>
  <si>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</si>
  <si>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</si>
  <si>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</si>
  <si>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</si>
  <si>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</si>
  <si>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</si>
  <si>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</si>
  <si>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</si>
  <si>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</si>
  <si>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</si>
  <si>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</si>
  <si>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</si>
  <si>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</si>
  <si>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</si>
  <si>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</si>
  <si>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</si>
  <si>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</si>
  <si>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</si>
  <si>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</si>
  <si>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</si>
  <si>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</si>
  <si>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</si>
  <si>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</si>
  <si>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</si>
  <si>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</si>
  <si>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</si>
  <si>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</si>
  <si>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</si>
  <si>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</si>
  <si>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</si>
  <si>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</si>
  <si>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</si>
  <si>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</si>
  <si>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</si>
  <si>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</si>
  <si>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</si>
  <si>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</si>
  <si>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</si>
  <si>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</si>
  <si>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</si>
  <si>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</si>
  <si>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</si>
  <si>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</si>
  <si>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</si>
  <si>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</si>
  <si>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</si>
  <si>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</si>
  <si>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</si>
  <si>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</si>
  <si>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</si>
  <si>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</si>
  <si>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150202</t>
  </si>
  <si>
    <t>Розробка схем та проектних рішень масового застосування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</si>
  <si>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</si>
  <si>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</si>
  <si>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</si>
  <si>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</si>
  <si>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</si>
  <si>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</si>
  <si>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</si>
  <si>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</si>
  <si>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200100</t>
  </si>
  <si>
    <t>Охорона і раціональне використання водних ресурсів</t>
  </si>
  <si>
    <t>210105</t>
  </si>
  <si>
    <t>Видатки на запобігання та ліквідацію надзвичайних ситуацій та наслідків стихійного лиха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</si>
  <si>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</si>
  <si>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</si>
  <si>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</si>
  <si>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</si>
  <si>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</si>
  <si>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</si>
  <si>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</si>
  <si>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</si>
  <si>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</si>
  <si>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</si>
  <si>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</si>
  <si>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</si>
  <si>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</si>
  <si>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Інформація про використання коштів місцевими бюджетами Вінницького району станом на 03.04.2015 року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</si>
  <si>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</si>
  <si>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</si>
  <si>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</si>
  <si>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</si>
  <si>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160903</t>
  </si>
  <si>
    <t>Програми в галузі сільського господарства, лісового господарства, рибальства та мисливства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</si>
  <si>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</si>
  <si>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</si>
  <si>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</si>
  <si>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</si>
  <si>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</si>
  <si>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</si>
  <si>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</si>
  <si>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</si>
  <si>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(грн)</t>
  </si>
  <si>
    <t xml:space="preserve">Спеціальний фонд </t>
  </si>
  <si>
    <t xml:space="preserve"> Назва </t>
  </si>
  <si>
    <t xml:space="preserve"> Уточ.пл.</t>
  </si>
  <si>
    <t>Факт</t>
  </si>
  <si>
    <t>% вик.</t>
  </si>
  <si>
    <t>Податок та збір на доходи фізичних осіб</t>
  </si>
  <si>
    <t xml:space="preserve">Рентна плата за використання лісових ресурсів </t>
  </si>
  <si>
    <t xml:space="preserve">Рентна плата за користування надрами </t>
  </si>
  <si>
    <t xml:space="preserve">Акцизний податок </t>
  </si>
  <si>
    <t>Податок на майно</t>
  </si>
  <si>
    <t>Єдиний податок  </t>
  </si>
  <si>
    <t>Екологічний податок </t>
  </si>
  <si>
    <t xml:space="preserve">Надходження від орендної плати за майно </t>
  </si>
  <si>
    <t>Базова дотація</t>
  </si>
  <si>
    <t>Субвенції  </t>
  </si>
  <si>
    <t>Всього (без урахування трансфертів)</t>
  </si>
  <si>
    <t>Всього</t>
  </si>
  <si>
    <t>Спеціальний фонд</t>
  </si>
  <si>
    <t>Надходження коштів від відшкодування втрат   </t>
  </si>
  <si>
    <t>Кошти від відчуження майна  </t>
  </si>
  <si>
    <t>Кошти від продажу землі  </t>
  </si>
  <si>
    <t>Цільові фонди</t>
  </si>
  <si>
    <t>Інформація про надходження коштів до зведеного бюджету Вінницького району станом на 03.04.2015 року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</si>
</sst>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72" fontId="0" fillId="0" borderId="1" xfId="0" applyNumberForma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73" fontId="0" fillId="2" borderId="1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workbookViewId="0" topLeftCell="A1">
      <selection activeCell="G18" sqref="G18"/>
    </sheetView>
  </sheetViews>
  <sheetFormatPr defaultColWidth="9.00390625" defaultRowHeight="12.75"/>
  <cols>
    <col min="2" max="2" width="40.625" style="0" customWidth="1"/>
    <col min="3" max="3" width="13.125" style="0" customWidth="1"/>
    <col min="4" max="4" width="10.25390625" style="0" customWidth="1"/>
    <col min="5" max="5" width="10.6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80.25" customHeight="1">
      <c r="A3" s="22" t="s">
        <v>212</v>
      </c>
      <c r="B3" s="22"/>
      <c r="C3" s="22"/>
      <c r="D3" s="22"/>
      <c r="E3" s="22"/>
      <c r="F3" s="21"/>
      <c r="G3" s="21"/>
      <c r="H3" s="21"/>
      <c r="I3" s="21"/>
    </row>
    <row r="4" spans="1:9" ht="12.75" hidden="1">
      <c r="A4" s="12"/>
      <c r="B4" s="12"/>
      <c r="C4" s="12"/>
      <c r="D4" s="12"/>
      <c r="E4" s="12"/>
      <c r="F4" s="12"/>
      <c r="G4" s="12"/>
      <c r="H4" s="12"/>
      <c r="I4" s="12"/>
    </row>
    <row r="5" spans="1:9" ht="18" hidden="1">
      <c r="A5" s="13"/>
      <c r="B5" s="12"/>
      <c r="C5" s="12"/>
      <c r="D5" s="12"/>
      <c r="E5" s="12"/>
      <c r="F5" s="12"/>
      <c r="G5" s="12"/>
      <c r="H5" s="12"/>
      <c r="I5" s="12"/>
    </row>
    <row r="6" spans="1:5" ht="12.75">
      <c r="A6" s="15"/>
      <c r="B6" s="23" t="s">
        <v>0</v>
      </c>
      <c r="C6" s="15"/>
      <c r="D6" s="15"/>
      <c r="E6" s="15"/>
    </row>
    <row r="7" spans="1:5" ht="12.75">
      <c r="A7" s="14" t="s">
        <v>1</v>
      </c>
      <c r="B7" s="14" t="s">
        <v>191</v>
      </c>
      <c r="C7" s="14" t="s">
        <v>192</v>
      </c>
      <c r="D7" s="14" t="s">
        <v>193</v>
      </c>
      <c r="E7" s="14" t="s">
        <v>194</v>
      </c>
    </row>
    <row r="8" spans="1:5" ht="12.75">
      <c r="A8" s="15">
        <v>11010000</v>
      </c>
      <c r="B8" s="15" t="s">
        <v>195</v>
      </c>
      <c r="C8" s="15">
        <v>13884782</v>
      </c>
      <c r="D8" s="15">
        <v>12117934.32</v>
      </c>
      <c r="E8" s="16">
        <f aca="true" t="shared" si="0" ref="E8:E19">IF(C8=0,0,D8/C8*100)</f>
        <v>87.27493395287013</v>
      </c>
    </row>
    <row r="9" spans="1:5" ht="12.75">
      <c r="A9" s="15">
        <v>13010200</v>
      </c>
      <c r="B9" s="15" t="s">
        <v>196</v>
      </c>
      <c r="C9" s="15">
        <v>39006</v>
      </c>
      <c r="D9" s="15">
        <v>33819.5</v>
      </c>
      <c r="E9" s="16">
        <f t="shared" si="0"/>
        <v>86.70332769317541</v>
      </c>
    </row>
    <row r="10" spans="1:5" ht="12.75">
      <c r="A10" s="15">
        <v>13030200</v>
      </c>
      <c r="B10" s="15" t="s">
        <v>197</v>
      </c>
      <c r="C10" s="15">
        <v>34000</v>
      </c>
      <c r="D10" s="15">
        <v>54304.27</v>
      </c>
      <c r="E10" s="16">
        <f t="shared" si="0"/>
        <v>159.71844117647058</v>
      </c>
    </row>
    <row r="11" spans="1:5" ht="12.75">
      <c r="A11" s="15">
        <v>14040000</v>
      </c>
      <c r="B11" s="15" t="s">
        <v>198</v>
      </c>
      <c r="C11" s="15">
        <v>135148</v>
      </c>
      <c r="D11" s="15">
        <v>5625870.08</v>
      </c>
      <c r="E11" s="16">
        <f t="shared" si="0"/>
        <v>4162.747565631752</v>
      </c>
    </row>
    <row r="12" spans="1:5" ht="12.75">
      <c r="A12" s="15">
        <v>18010000</v>
      </c>
      <c r="B12" s="15" t="s">
        <v>199</v>
      </c>
      <c r="C12" s="15">
        <v>3359424</v>
      </c>
      <c r="D12" s="15">
        <v>3737183.51</v>
      </c>
      <c r="E12" s="16">
        <f t="shared" si="0"/>
        <v>111.24477023442114</v>
      </c>
    </row>
    <row r="13" spans="1:5" ht="12.75">
      <c r="A13" s="15">
        <v>18050000</v>
      </c>
      <c r="B13" s="15" t="s">
        <v>200</v>
      </c>
      <c r="C13" s="15">
        <v>4791563</v>
      </c>
      <c r="D13" s="15">
        <v>5923610.85</v>
      </c>
      <c r="E13" s="16">
        <f t="shared" si="0"/>
        <v>123.62585757507519</v>
      </c>
    </row>
    <row r="14" spans="1:5" ht="12.75">
      <c r="A14" s="15">
        <v>19010000</v>
      </c>
      <c r="B14" s="15" t="s">
        <v>201</v>
      </c>
      <c r="C14" s="15">
        <v>199318</v>
      </c>
      <c r="D14" s="15">
        <v>104803.78</v>
      </c>
      <c r="E14" s="16">
        <f t="shared" si="0"/>
        <v>52.581191864257114</v>
      </c>
    </row>
    <row r="15" spans="1:5" ht="12.75">
      <c r="A15" s="15">
        <v>22080400</v>
      </c>
      <c r="B15" s="15" t="s">
        <v>202</v>
      </c>
      <c r="C15" s="15">
        <v>33535</v>
      </c>
      <c r="D15" s="15">
        <v>21090.04</v>
      </c>
      <c r="E15" s="16">
        <f t="shared" si="0"/>
        <v>62.88963769196362</v>
      </c>
    </row>
    <row r="16" spans="1:5" ht="12.75">
      <c r="A16" s="15">
        <v>41020100</v>
      </c>
      <c r="B16" s="15" t="s">
        <v>203</v>
      </c>
      <c r="C16" s="15">
        <v>2780000</v>
      </c>
      <c r="D16" s="15">
        <v>2085000</v>
      </c>
      <c r="E16" s="16">
        <f t="shared" si="0"/>
        <v>75</v>
      </c>
    </row>
    <row r="17" spans="1:5" ht="12.75">
      <c r="A17" s="15">
        <v>41030000</v>
      </c>
      <c r="B17" s="15" t="s">
        <v>204</v>
      </c>
      <c r="C17" s="15">
        <v>83078723</v>
      </c>
      <c r="D17" s="15">
        <v>62329722</v>
      </c>
      <c r="E17" s="16">
        <f t="shared" si="0"/>
        <v>75.02489175236842</v>
      </c>
    </row>
    <row r="18" spans="1:5" ht="12.75">
      <c r="A18" s="17" t="s">
        <v>205</v>
      </c>
      <c r="B18" s="17"/>
      <c r="C18" s="17">
        <v>22524046</v>
      </c>
      <c r="D18" s="17">
        <v>27565828.849999998</v>
      </c>
      <c r="E18" s="18">
        <f t="shared" si="0"/>
        <v>122.38400174640024</v>
      </c>
    </row>
    <row r="19" spans="1:5" ht="12.75">
      <c r="A19" s="17" t="s">
        <v>206</v>
      </c>
      <c r="B19" s="17"/>
      <c r="C19" s="17">
        <v>108382769</v>
      </c>
      <c r="D19" s="17">
        <v>91980550.85</v>
      </c>
      <c r="E19" s="18">
        <f t="shared" si="0"/>
        <v>84.8663968439485</v>
      </c>
    </row>
    <row r="20" spans="1:5" ht="12.75" hidden="1">
      <c r="A20" s="15"/>
      <c r="B20" s="15"/>
      <c r="C20" s="15"/>
      <c r="D20" s="15"/>
      <c r="E20" s="15"/>
    </row>
    <row r="21" spans="1:5" ht="12.75">
      <c r="A21" s="15"/>
      <c r="B21" s="23" t="s">
        <v>207</v>
      </c>
      <c r="C21" s="15"/>
      <c r="D21" s="15"/>
      <c r="E21" s="15"/>
    </row>
    <row r="22" spans="1:5" ht="12.75">
      <c r="A22" s="14" t="s">
        <v>1</v>
      </c>
      <c r="B22" s="14" t="s">
        <v>191</v>
      </c>
      <c r="C22" s="14" t="s">
        <v>192</v>
      </c>
      <c r="D22" s="14" t="s">
        <v>193</v>
      </c>
      <c r="E22" s="14" t="s">
        <v>194</v>
      </c>
    </row>
    <row r="23" spans="1:5" ht="12.75">
      <c r="A23" s="15">
        <v>21110000</v>
      </c>
      <c r="B23" s="15" t="s">
        <v>208</v>
      </c>
      <c r="C23" s="15">
        <v>16000</v>
      </c>
      <c r="D23" s="19">
        <v>37407.75</v>
      </c>
      <c r="E23" s="16">
        <f aca="true" t="shared" si="1" ref="E23:E29">IF(C23=0,0,D23/C23*100)</f>
        <v>233.7984375</v>
      </c>
    </row>
    <row r="24" spans="1:5" ht="12.75">
      <c r="A24" s="15">
        <v>31030000</v>
      </c>
      <c r="B24" s="15" t="s">
        <v>209</v>
      </c>
      <c r="C24" s="15">
        <v>82000</v>
      </c>
      <c r="D24" s="19">
        <v>163809.8</v>
      </c>
      <c r="E24" s="16">
        <f t="shared" si="1"/>
        <v>199.7680487804878</v>
      </c>
    </row>
    <row r="25" spans="1:5" ht="12.75">
      <c r="A25" s="15">
        <v>33010000</v>
      </c>
      <c r="B25" s="15" t="s">
        <v>210</v>
      </c>
      <c r="C25" s="15">
        <v>557625</v>
      </c>
      <c r="D25" s="19">
        <v>462604.5</v>
      </c>
      <c r="E25" s="16">
        <f t="shared" si="1"/>
        <v>82.95978480161399</v>
      </c>
    </row>
    <row r="26" spans="1:5" ht="12.75">
      <c r="A26" s="15">
        <v>41030000</v>
      </c>
      <c r="B26" s="15" t="s">
        <v>204</v>
      </c>
      <c r="C26" s="15">
        <v>400000</v>
      </c>
      <c r="D26" s="19">
        <v>51760.8</v>
      </c>
      <c r="E26" s="16">
        <f t="shared" si="1"/>
        <v>12.9402</v>
      </c>
    </row>
    <row r="27" spans="1:5" ht="12.75">
      <c r="A27" s="15">
        <v>50110000</v>
      </c>
      <c r="B27" s="15" t="s">
        <v>211</v>
      </c>
      <c r="C27" s="15">
        <v>81002</v>
      </c>
      <c r="D27" s="19">
        <v>71754.95</v>
      </c>
      <c r="E27" s="16">
        <f t="shared" si="1"/>
        <v>88.58417076121576</v>
      </c>
    </row>
    <row r="28" spans="1:5" ht="12.75">
      <c r="A28" s="17" t="s">
        <v>205</v>
      </c>
      <c r="B28" s="17"/>
      <c r="C28" s="17">
        <v>1850820.3333333333</v>
      </c>
      <c r="D28" s="20">
        <v>733224.99</v>
      </c>
      <c r="E28" s="18">
        <f t="shared" si="1"/>
        <v>39.616216484906424</v>
      </c>
    </row>
    <row r="29" spans="1:5" ht="12.75">
      <c r="A29" s="17" t="s">
        <v>206</v>
      </c>
      <c r="B29" s="17"/>
      <c r="C29" s="17">
        <v>2250820.333333333</v>
      </c>
      <c r="D29" s="20">
        <v>784985.79</v>
      </c>
      <c r="E29" s="18">
        <f t="shared" si="1"/>
        <v>34.87554196906876</v>
      </c>
    </row>
  </sheetData>
  <mergeCells count="3">
    <mergeCell ref="A4:I4"/>
    <mergeCell ref="A5:I5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14"/>
  <sheetViews>
    <sheetView workbookViewId="0" topLeftCell="A1">
      <selection activeCell="B134" sqref="B13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0" t="s">
        <v>174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2.75">
      <c r="L3" s="2" t="s">
        <v>189</v>
      </c>
    </row>
    <row r="4" spans="1:16" s="1" customFormat="1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s="1" customFormat="1" ht="12.75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"/>
      <c r="N5" s="3"/>
      <c r="O5" s="3"/>
      <c r="P5" s="3"/>
    </row>
    <row r="6" spans="1:16" ht="12.75">
      <c r="A6" s="4" t="s">
        <v>17</v>
      </c>
      <c r="B6" s="5" t="s">
        <v>18</v>
      </c>
      <c r="C6" s="6">
        <v>16362621</v>
      </c>
      <c r="D6" s="6">
        <v>16447941</v>
      </c>
      <c r="E6" s="6">
        <v>5263765</v>
      </c>
      <c r="F6" s="6">
        <v>3309946.37</v>
      </c>
      <c r="G6" s="6">
        <v>0</v>
      </c>
      <c r="H6" s="6">
        <v>3266578.44</v>
      </c>
      <c r="I6" s="6">
        <v>43367.93</v>
      </c>
      <c r="J6" s="6">
        <v>15006.64</v>
      </c>
      <c r="K6" s="6">
        <f aca="true" t="shared" si="0" ref="K6:K37">E6-F6</f>
        <v>1953818.63</v>
      </c>
      <c r="L6" s="6">
        <f aca="true" t="shared" si="1" ref="L6:L37">D6-F6</f>
        <v>13137994.629999999</v>
      </c>
      <c r="M6" s="6">
        <f aca="true" t="shared" si="2" ref="M6:M37">IF(E6=0,0,(F6/E6)*100)</f>
        <v>62.88172762271872</v>
      </c>
      <c r="N6" s="6">
        <f aca="true" t="shared" si="3" ref="N6:N37">D6-H6</f>
        <v>13181362.56</v>
      </c>
      <c r="O6" s="6">
        <f aca="true" t="shared" si="4" ref="O6:O37">E6-H6</f>
        <v>1997186.56</v>
      </c>
      <c r="P6" s="6">
        <f aca="true" t="shared" si="5" ref="P6:P37">IF(E6=0,0,(H6/E6)*100)</f>
        <v>62.05783198908006</v>
      </c>
    </row>
    <row r="7" spans="1:16" ht="12.75">
      <c r="A7" s="4" t="s">
        <v>19</v>
      </c>
      <c r="B7" s="5" t="s">
        <v>20</v>
      </c>
      <c r="C7" s="6">
        <v>650228</v>
      </c>
      <c r="D7" s="6">
        <v>650228</v>
      </c>
      <c r="E7" s="6">
        <v>202207</v>
      </c>
      <c r="F7" s="6">
        <v>122356.98</v>
      </c>
      <c r="G7" s="6">
        <v>0</v>
      </c>
      <c r="H7" s="6">
        <v>122356.98</v>
      </c>
      <c r="I7" s="6">
        <v>0</v>
      </c>
      <c r="J7" s="6">
        <v>0</v>
      </c>
      <c r="K7" s="6">
        <f t="shared" si="0"/>
        <v>79850.02</v>
      </c>
      <c r="L7" s="6">
        <f t="shared" si="1"/>
        <v>527871.02</v>
      </c>
      <c r="M7" s="6">
        <f t="shared" si="2"/>
        <v>60.510753831469735</v>
      </c>
      <c r="N7" s="6">
        <f t="shared" si="3"/>
        <v>527871.02</v>
      </c>
      <c r="O7" s="6">
        <f t="shared" si="4"/>
        <v>79850.02</v>
      </c>
      <c r="P7" s="6">
        <f t="shared" si="5"/>
        <v>60.510753831469735</v>
      </c>
    </row>
    <row r="8" spans="1:16" ht="12.75">
      <c r="A8" s="4" t="s">
        <v>21</v>
      </c>
      <c r="B8" s="5" t="s">
        <v>22</v>
      </c>
      <c r="C8" s="6">
        <v>16515300</v>
      </c>
      <c r="D8" s="6">
        <v>16515300</v>
      </c>
      <c r="E8" s="6">
        <v>5987730</v>
      </c>
      <c r="F8" s="6">
        <v>3936998.07</v>
      </c>
      <c r="G8" s="6">
        <v>0</v>
      </c>
      <c r="H8" s="6">
        <v>3925935.43</v>
      </c>
      <c r="I8" s="6">
        <v>11062.64</v>
      </c>
      <c r="J8" s="6">
        <v>21951.15</v>
      </c>
      <c r="K8" s="6">
        <f t="shared" si="0"/>
        <v>2050731.9300000002</v>
      </c>
      <c r="L8" s="6">
        <f t="shared" si="1"/>
        <v>12578301.93</v>
      </c>
      <c r="M8" s="6">
        <f t="shared" si="2"/>
        <v>65.7510954902776</v>
      </c>
      <c r="N8" s="6">
        <f t="shared" si="3"/>
        <v>12589364.57</v>
      </c>
      <c r="O8" s="6">
        <f t="shared" si="4"/>
        <v>2061794.5699999998</v>
      </c>
      <c r="P8" s="6">
        <f t="shared" si="5"/>
        <v>65.56634033264693</v>
      </c>
    </row>
    <row r="9" spans="1:16" ht="38.25">
      <c r="A9" s="4" t="s">
        <v>23</v>
      </c>
      <c r="B9" s="5" t="s">
        <v>24</v>
      </c>
      <c r="C9" s="6">
        <v>77835766</v>
      </c>
      <c r="D9" s="6">
        <v>78005637</v>
      </c>
      <c r="E9" s="6">
        <v>24679414</v>
      </c>
      <c r="F9" s="6">
        <v>18146996.639999993</v>
      </c>
      <c r="G9" s="6">
        <v>0</v>
      </c>
      <c r="H9" s="6">
        <v>17852353.9</v>
      </c>
      <c r="I9" s="6">
        <v>294642.74</v>
      </c>
      <c r="J9" s="6">
        <v>759226.87</v>
      </c>
      <c r="K9" s="6">
        <f t="shared" si="0"/>
        <v>6532417.360000007</v>
      </c>
      <c r="L9" s="6">
        <f t="shared" si="1"/>
        <v>59858640.36000001</v>
      </c>
      <c r="M9" s="6">
        <f t="shared" si="2"/>
        <v>73.53090571761547</v>
      </c>
      <c r="N9" s="6">
        <f t="shared" si="3"/>
        <v>60153283.1</v>
      </c>
      <c r="O9" s="6">
        <f t="shared" si="4"/>
        <v>6827060.1000000015</v>
      </c>
      <c r="P9" s="6">
        <f t="shared" si="5"/>
        <v>72.33702510116325</v>
      </c>
    </row>
    <row r="10" spans="1:16" ht="12.75">
      <c r="A10" s="4" t="s">
        <v>25</v>
      </c>
      <c r="B10" s="5" t="s">
        <v>26</v>
      </c>
      <c r="C10" s="6">
        <v>1827580</v>
      </c>
      <c r="D10" s="6">
        <v>1827580</v>
      </c>
      <c r="E10" s="6">
        <v>567805</v>
      </c>
      <c r="F10" s="6">
        <v>425320</v>
      </c>
      <c r="G10" s="6">
        <v>0</v>
      </c>
      <c r="H10" s="6">
        <v>388326.09</v>
      </c>
      <c r="I10" s="6">
        <v>36993.91</v>
      </c>
      <c r="J10" s="6">
        <v>49856.44</v>
      </c>
      <c r="K10" s="6">
        <f t="shared" si="0"/>
        <v>142485</v>
      </c>
      <c r="L10" s="6">
        <f t="shared" si="1"/>
        <v>1402260</v>
      </c>
      <c r="M10" s="6">
        <f t="shared" si="2"/>
        <v>74.90599765764655</v>
      </c>
      <c r="N10" s="6">
        <f t="shared" si="3"/>
        <v>1439253.91</v>
      </c>
      <c r="O10" s="6">
        <f t="shared" si="4"/>
        <v>179478.90999999997</v>
      </c>
      <c r="P10" s="6">
        <f t="shared" si="5"/>
        <v>68.39074858446122</v>
      </c>
    </row>
    <row r="11" spans="1:16" ht="25.5">
      <c r="A11" s="4" t="s">
        <v>27</v>
      </c>
      <c r="B11" s="5" t="s">
        <v>28</v>
      </c>
      <c r="C11" s="6">
        <v>1200000</v>
      </c>
      <c r="D11" s="6">
        <v>1200000</v>
      </c>
      <c r="E11" s="6">
        <v>419280</v>
      </c>
      <c r="F11" s="6">
        <v>274173.15</v>
      </c>
      <c r="G11" s="6">
        <v>60</v>
      </c>
      <c r="H11" s="6">
        <v>271452.86</v>
      </c>
      <c r="I11" s="6">
        <v>2720.29</v>
      </c>
      <c r="J11" s="6">
        <v>60</v>
      </c>
      <c r="K11" s="6">
        <f t="shared" si="0"/>
        <v>145106.84999999998</v>
      </c>
      <c r="L11" s="6">
        <f t="shared" si="1"/>
        <v>925826.85</v>
      </c>
      <c r="M11" s="6">
        <f t="shared" si="2"/>
        <v>65.39142100744132</v>
      </c>
      <c r="N11" s="6">
        <f t="shared" si="3"/>
        <v>928547.14</v>
      </c>
      <c r="O11" s="6">
        <f t="shared" si="4"/>
        <v>147827.14</v>
      </c>
      <c r="P11" s="6">
        <f t="shared" si="5"/>
        <v>64.74262068307574</v>
      </c>
    </row>
    <row r="12" spans="1:16" ht="12.75">
      <c r="A12" s="4" t="s">
        <v>29</v>
      </c>
      <c r="B12" s="5" t="s">
        <v>30</v>
      </c>
      <c r="C12" s="6">
        <v>32243</v>
      </c>
      <c r="D12" s="6">
        <v>32243</v>
      </c>
      <c r="E12" s="6">
        <v>21208</v>
      </c>
      <c r="F12" s="6">
        <v>19622.84</v>
      </c>
      <c r="G12" s="6">
        <v>0</v>
      </c>
      <c r="H12" s="6">
        <v>19622.84</v>
      </c>
      <c r="I12" s="6">
        <v>0</v>
      </c>
      <c r="J12" s="6">
        <v>0</v>
      </c>
      <c r="K12" s="6">
        <f t="shared" si="0"/>
        <v>1585.1599999999999</v>
      </c>
      <c r="L12" s="6">
        <f t="shared" si="1"/>
        <v>12620.16</v>
      </c>
      <c r="M12" s="6">
        <f t="shared" si="2"/>
        <v>92.52565069784987</v>
      </c>
      <c r="N12" s="6">
        <f t="shared" si="3"/>
        <v>12620.16</v>
      </c>
      <c r="O12" s="6">
        <f t="shared" si="4"/>
        <v>1585.1599999999999</v>
      </c>
      <c r="P12" s="6">
        <f t="shared" si="5"/>
        <v>92.52565069784987</v>
      </c>
    </row>
    <row r="13" spans="1:16" ht="12.75">
      <c r="A13" s="4" t="s">
        <v>31</v>
      </c>
      <c r="B13" s="5" t="s">
        <v>32</v>
      </c>
      <c r="C13" s="6">
        <v>715400</v>
      </c>
      <c r="D13" s="6">
        <v>715400</v>
      </c>
      <c r="E13" s="6">
        <v>253800</v>
      </c>
      <c r="F13" s="6">
        <v>183498.59</v>
      </c>
      <c r="G13" s="6">
        <v>0</v>
      </c>
      <c r="H13" s="6">
        <v>183498.59</v>
      </c>
      <c r="I13" s="6">
        <v>0</v>
      </c>
      <c r="J13" s="6">
        <v>0</v>
      </c>
      <c r="K13" s="6">
        <f t="shared" si="0"/>
        <v>70301.41</v>
      </c>
      <c r="L13" s="6">
        <f t="shared" si="1"/>
        <v>531901.41</v>
      </c>
      <c r="M13" s="6">
        <f t="shared" si="2"/>
        <v>72.30046887312844</v>
      </c>
      <c r="N13" s="6">
        <f t="shared" si="3"/>
        <v>531901.41</v>
      </c>
      <c r="O13" s="6">
        <f t="shared" si="4"/>
        <v>70301.41</v>
      </c>
      <c r="P13" s="6">
        <f t="shared" si="5"/>
        <v>72.30046887312844</v>
      </c>
    </row>
    <row r="14" spans="1:16" ht="25.5">
      <c r="A14" s="4" t="s">
        <v>33</v>
      </c>
      <c r="B14" s="5" t="s">
        <v>34</v>
      </c>
      <c r="C14" s="6">
        <v>1130000</v>
      </c>
      <c r="D14" s="6">
        <v>1130000</v>
      </c>
      <c r="E14" s="6">
        <v>360833</v>
      </c>
      <c r="F14" s="6">
        <v>247561.43</v>
      </c>
      <c r="G14" s="6">
        <v>0</v>
      </c>
      <c r="H14" s="6">
        <v>247391.43</v>
      </c>
      <c r="I14" s="6">
        <v>170</v>
      </c>
      <c r="J14" s="6">
        <v>24815.59</v>
      </c>
      <c r="K14" s="6">
        <f t="shared" si="0"/>
        <v>113271.57</v>
      </c>
      <c r="L14" s="6">
        <f t="shared" si="1"/>
        <v>882438.5700000001</v>
      </c>
      <c r="M14" s="6">
        <f t="shared" si="2"/>
        <v>68.60831187834815</v>
      </c>
      <c r="N14" s="6">
        <f t="shared" si="3"/>
        <v>882608.5700000001</v>
      </c>
      <c r="O14" s="6">
        <f t="shared" si="4"/>
        <v>113441.57</v>
      </c>
      <c r="P14" s="6">
        <f t="shared" si="5"/>
        <v>68.56119867085327</v>
      </c>
    </row>
    <row r="15" spans="1:16" ht="25.5">
      <c r="A15" s="4" t="s">
        <v>35</v>
      </c>
      <c r="B15" s="5" t="s">
        <v>36</v>
      </c>
      <c r="C15" s="6">
        <v>449000</v>
      </c>
      <c r="D15" s="6">
        <v>449000</v>
      </c>
      <c r="E15" s="6">
        <v>150201</v>
      </c>
      <c r="F15" s="6">
        <v>99139.17</v>
      </c>
      <c r="G15" s="6">
        <v>0</v>
      </c>
      <c r="H15" s="6">
        <v>95113.17</v>
      </c>
      <c r="I15" s="6">
        <v>4026</v>
      </c>
      <c r="J15" s="6">
        <v>4931</v>
      </c>
      <c r="K15" s="6">
        <f t="shared" si="0"/>
        <v>51061.83</v>
      </c>
      <c r="L15" s="6">
        <f t="shared" si="1"/>
        <v>349860.83</v>
      </c>
      <c r="M15" s="6">
        <f t="shared" si="2"/>
        <v>66.00433419218248</v>
      </c>
      <c r="N15" s="6">
        <f t="shared" si="3"/>
        <v>353886.83</v>
      </c>
      <c r="O15" s="6">
        <f t="shared" si="4"/>
        <v>55087.83</v>
      </c>
      <c r="P15" s="6">
        <f t="shared" si="5"/>
        <v>63.32392593924141</v>
      </c>
    </row>
    <row r="16" spans="1:16" ht="12.75">
      <c r="A16" s="4" t="s">
        <v>37</v>
      </c>
      <c r="B16" s="5" t="s">
        <v>38</v>
      </c>
      <c r="C16" s="6">
        <v>416000</v>
      </c>
      <c r="D16" s="6">
        <v>416000</v>
      </c>
      <c r="E16" s="6">
        <v>130241</v>
      </c>
      <c r="F16" s="6">
        <v>85065</v>
      </c>
      <c r="G16" s="6">
        <v>0</v>
      </c>
      <c r="H16" s="6">
        <v>85065</v>
      </c>
      <c r="I16" s="6">
        <v>0</v>
      </c>
      <c r="J16" s="6">
        <v>1787.19</v>
      </c>
      <c r="K16" s="6">
        <f t="shared" si="0"/>
        <v>45176</v>
      </c>
      <c r="L16" s="6">
        <f t="shared" si="1"/>
        <v>330935</v>
      </c>
      <c r="M16" s="6">
        <f t="shared" si="2"/>
        <v>65.31353414055482</v>
      </c>
      <c r="N16" s="6">
        <f t="shared" si="3"/>
        <v>330935</v>
      </c>
      <c r="O16" s="6">
        <f t="shared" si="4"/>
        <v>45176</v>
      </c>
      <c r="P16" s="6">
        <f t="shared" si="5"/>
        <v>65.31353414055482</v>
      </c>
    </row>
    <row r="17" spans="1:16" ht="12.75">
      <c r="A17" s="4" t="s">
        <v>39</v>
      </c>
      <c r="B17" s="5" t="s">
        <v>40</v>
      </c>
      <c r="C17" s="6">
        <v>370720</v>
      </c>
      <c r="D17" s="6">
        <v>370720</v>
      </c>
      <c r="E17" s="6">
        <v>220280</v>
      </c>
      <c r="F17" s="6">
        <v>116078.25</v>
      </c>
      <c r="G17" s="6">
        <v>0</v>
      </c>
      <c r="H17" s="6">
        <v>108150.88</v>
      </c>
      <c r="I17" s="6">
        <v>7927.37</v>
      </c>
      <c r="J17" s="6">
        <v>7927.37</v>
      </c>
      <c r="K17" s="6">
        <f t="shared" si="0"/>
        <v>104201.75</v>
      </c>
      <c r="L17" s="6">
        <f t="shared" si="1"/>
        <v>254641.75</v>
      </c>
      <c r="M17" s="6">
        <f t="shared" si="2"/>
        <v>52.69577356092247</v>
      </c>
      <c r="N17" s="6">
        <f t="shared" si="3"/>
        <v>262569.12</v>
      </c>
      <c r="O17" s="6">
        <f t="shared" si="4"/>
        <v>112129.12</v>
      </c>
      <c r="P17" s="6">
        <f t="shared" si="5"/>
        <v>49.09700381332849</v>
      </c>
    </row>
    <row r="18" spans="1:16" ht="12.75">
      <c r="A18" s="4" t="s">
        <v>41</v>
      </c>
      <c r="B18" s="5" t="s">
        <v>42</v>
      </c>
      <c r="C18" s="6">
        <v>30213400</v>
      </c>
      <c r="D18" s="6">
        <v>23492700</v>
      </c>
      <c r="E18" s="6">
        <v>3347791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f t="shared" si="0"/>
        <v>3347791</v>
      </c>
      <c r="L18" s="6">
        <f t="shared" si="1"/>
        <v>23492700</v>
      </c>
      <c r="M18" s="6">
        <f t="shared" si="2"/>
        <v>0</v>
      </c>
      <c r="N18" s="6">
        <f t="shared" si="3"/>
        <v>23492700</v>
      </c>
      <c r="O18" s="6">
        <f t="shared" si="4"/>
        <v>3347791</v>
      </c>
      <c r="P18" s="6">
        <f t="shared" si="5"/>
        <v>0</v>
      </c>
    </row>
    <row r="19" spans="1:16" ht="25.5">
      <c r="A19" s="4" t="s">
        <v>43</v>
      </c>
      <c r="B19" s="5" t="s">
        <v>44</v>
      </c>
      <c r="C19" s="6">
        <v>16279600</v>
      </c>
      <c r="D19" s="6">
        <v>16279600</v>
      </c>
      <c r="E19" s="6">
        <v>5425109</v>
      </c>
      <c r="F19" s="6">
        <v>4068482</v>
      </c>
      <c r="G19" s="6">
        <v>0</v>
      </c>
      <c r="H19" s="6">
        <v>3741410.57</v>
      </c>
      <c r="I19" s="6">
        <v>327071.43</v>
      </c>
      <c r="J19" s="6">
        <v>0</v>
      </c>
      <c r="K19" s="6">
        <f t="shared" si="0"/>
        <v>1356627</v>
      </c>
      <c r="L19" s="6">
        <f t="shared" si="1"/>
        <v>12211118</v>
      </c>
      <c r="M19" s="6">
        <f t="shared" si="2"/>
        <v>74.99355312492338</v>
      </c>
      <c r="N19" s="6">
        <f t="shared" si="3"/>
        <v>12538189.43</v>
      </c>
      <c r="O19" s="6">
        <f t="shared" si="4"/>
        <v>1683698.4300000002</v>
      </c>
      <c r="P19" s="6">
        <f t="shared" si="5"/>
        <v>68.9647078058708</v>
      </c>
    </row>
    <row r="20" spans="1:16" ht="63.75">
      <c r="A20" s="4" t="s">
        <v>45</v>
      </c>
      <c r="B20" s="5" t="s">
        <v>46</v>
      </c>
      <c r="C20" s="6">
        <v>7377434</v>
      </c>
      <c r="D20" s="6">
        <v>7377434</v>
      </c>
      <c r="E20" s="6">
        <v>2014956</v>
      </c>
      <c r="F20" s="6">
        <v>1462656</v>
      </c>
      <c r="G20" s="6">
        <v>0</v>
      </c>
      <c r="H20" s="6">
        <v>1462656</v>
      </c>
      <c r="I20" s="6">
        <v>0</v>
      </c>
      <c r="J20" s="6">
        <v>847466.41</v>
      </c>
      <c r="K20" s="6">
        <f t="shared" si="0"/>
        <v>552300</v>
      </c>
      <c r="L20" s="6">
        <f t="shared" si="1"/>
        <v>5914778</v>
      </c>
      <c r="M20" s="6">
        <f t="shared" si="2"/>
        <v>72.5899721879783</v>
      </c>
      <c r="N20" s="6">
        <f t="shared" si="3"/>
        <v>5914778</v>
      </c>
      <c r="O20" s="6">
        <f t="shared" si="4"/>
        <v>552300</v>
      </c>
      <c r="P20" s="6">
        <f t="shared" si="5"/>
        <v>72.5899721879783</v>
      </c>
    </row>
    <row r="21" spans="1:16" ht="63.75">
      <c r="A21" s="4" t="s">
        <v>47</v>
      </c>
      <c r="B21" s="5" t="s">
        <v>46</v>
      </c>
      <c r="C21" s="6">
        <v>172822</v>
      </c>
      <c r="D21" s="6">
        <v>172822</v>
      </c>
      <c r="E21" s="6">
        <v>27384</v>
      </c>
      <c r="F21" s="6">
        <v>0</v>
      </c>
      <c r="G21" s="6">
        <v>0</v>
      </c>
      <c r="H21" s="6">
        <v>0</v>
      </c>
      <c r="I21" s="6">
        <v>0</v>
      </c>
      <c r="J21" s="6">
        <v>41961.95</v>
      </c>
      <c r="K21" s="6">
        <f t="shared" si="0"/>
        <v>27384</v>
      </c>
      <c r="L21" s="6">
        <f t="shared" si="1"/>
        <v>172822</v>
      </c>
      <c r="M21" s="6">
        <f t="shared" si="2"/>
        <v>0</v>
      </c>
      <c r="N21" s="6">
        <f t="shared" si="3"/>
        <v>172822</v>
      </c>
      <c r="O21" s="6">
        <f t="shared" si="4"/>
        <v>27384</v>
      </c>
      <c r="P21" s="6">
        <f t="shared" si="5"/>
        <v>0</v>
      </c>
    </row>
    <row r="22" spans="1:16" ht="76.5">
      <c r="A22" s="4" t="s">
        <v>48</v>
      </c>
      <c r="B22" s="5" t="s">
        <v>49</v>
      </c>
      <c r="C22" s="6">
        <v>20000</v>
      </c>
      <c r="D22" s="6">
        <v>20000</v>
      </c>
      <c r="E22" s="6">
        <v>5000</v>
      </c>
      <c r="F22" s="6">
        <v>0</v>
      </c>
      <c r="G22" s="6">
        <v>0</v>
      </c>
      <c r="H22" s="6">
        <v>0</v>
      </c>
      <c r="I22" s="6">
        <v>0</v>
      </c>
      <c r="J22" s="6">
        <v>9972</v>
      </c>
      <c r="K22" s="6">
        <f t="shared" si="0"/>
        <v>5000</v>
      </c>
      <c r="L22" s="6">
        <f t="shared" si="1"/>
        <v>20000</v>
      </c>
      <c r="M22" s="6">
        <f t="shared" si="2"/>
        <v>0</v>
      </c>
      <c r="N22" s="6">
        <f t="shared" si="3"/>
        <v>20000</v>
      </c>
      <c r="O22" s="6">
        <f t="shared" si="4"/>
        <v>5000</v>
      </c>
      <c r="P22" s="6">
        <f t="shared" si="5"/>
        <v>0</v>
      </c>
    </row>
    <row r="23" spans="1:16" ht="76.5">
      <c r="A23" s="4" t="s">
        <v>50</v>
      </c>
      <c r="B23" s="5" t="s">
        <v>51</v>
      </c>
      <c r="C23" s="6">
        <v>1110330</v>
      </c>
      <c r="D23" s="6">
        <v>1110330</v>
      </c>
      <c r="E23" s="6">
        <v>349938</v>
      </c>
      <c r="F23" s="6">
        <v>266238</v>
      </c>
      <c r="G23" s="6">
        <v>0</v>
      </c>
      <c r="H23" s="6">
        <v>266238</v>
      </c>
      <c r="I23" s="6">
        <v>0</v>
      </c>
      <c r="J23" s="6">
        <v>167377.81</v>
      </c>
      <c r="K23" s="6">
        <f t="shared" si="0"/>
        <v>83700</v>
      </c>
      <c r="L23" s="6">
        <f t="shared" si="1"/>
        <v>844092</v>
      </c>
      <c r="M23" s="6">
        <f t="shared" si="2"/>
        <v>76.08147729026284</v>
      </c>
      <c r="N23" s="6">
        <f t="shared" si="3"/>
        <v>844092</v>
      </c>
      <c r="O23" s="6">
        <f t="shared" si="4"/>
        <v>83700</v>
      </c>
      <c r="P23" s="6">
        <f t="shared" si="5"/>
        <v>76.08147729026284</v>
      </c>
    </row>
    <row r="24" spans="1:16" ht="76.5">
      <c r="A24" s="4" t="s">
        <v>52</v>
      </c>
      <c r="B24" s="5" t="s">
        <v>51</v>
      </c>
      <c r="C24" s="6">
        <v>16348</v>
      </c>
      <c r="D24" s="6">
        <v>16348</v>
      </c>
      <c r="E24" s="6">
        <v>6039</v>
      </c>
      <c r="F24" s="6">
        <v>527.28</v>
      </c>
      <c r="G24" s="6">
        <v>0</v>
      </c>
      <c r="H24" s="6">
        <v>527.28</v>
      </c>
      <c r="I24" s="6">
        <v>0</v>
      </c>
      <c r="J24" s="6">
        <v>1281.28</v>
      </c>
      <c r="K24" s="6">
        <f t="shared" si="0"/>
        <v>5511.72</v>
      </c>
      <c r="L24" s="6">
        <f t="shared" si="1"/>
        <v>15820.72</v>
      </c>
      <c r="M24" s="6">
        <f t="shared" si="2"/>
        <v>8.731246895181322</v>
      </c>
      <c r="N24" s="6">
        <f t="shared" si="3"/>
        <v>15820.72</v>
      </c>
      <c r="O24" s="6">
        <f t="shared" si="4"/>
        <v>5511.72</v>
      </c>
      <c r="P24" s="6">
        <f t="shared" si="5"/>
        <v>8.731246895181322</v>
      </c>
    </row>
    <row r="25" spans="1:16" ht="63.75">
      <c r="A25" s="4" t="s">
        <v>53</v>
      </c>
      <c r="B25" s="5" t="s">
        <v>54</v>
      </c>
      <c r="C25" s="6">
        <v>441309</v>
      </c>
      <c r="D25" s="6">
        <v>441309</v>
      </c>
      <c r="E25" s="6">
        <v>154017</v>
      </c>
      <c r="F25" s="6">
        <v>121757</v>
      </c>
      <c r="G25" s="6">
        <v>0</v>
      </c>
      <c r="H25" s="6">
        <v>121757</v>
      </c>
      <c r="I25" s="6">
        <v>0</v>
      </c>
      <c r="J25" s="6">
        <v>13821.92</v>
      </c>
      <c r="K25" s="6">
        <f t="shared" si="0"/>
        <v>32260</v>
      </c>
      <c r="L25" s="6">
        <f t="shared" si="1"/>
        <v>319552</v>
      </c>
      <c r="M25" s="6">
        <f t="shared" si="2"/>
        <v>79.05426024399904</v>
      </c>
      <c r="N25" s="6">
        <f t="shared" si="3"/>
        <v>319552</v>
      </c>
      <c r="O25" s="6">
        <f t="shared" si="4"/>
        <v>32260</v>
      </c>
      <c r="P25" s="6">
        <f t="shared" si="5"/>
        <v>79.05426024399904</v>
      </c>
    </row>
    <row r="26" spans="1:16" ht="63.75">
      <c r="A26" s="4" t="s">
        <v>55</v>
      </c>
      <c r="B26" s="5" t="s">
        <v>56</v>
      </c>
      <c r="C26" s="6">
        <v>13085</v>
      </c>
      <c r="D26" s="6">
        <v>13085</v>
      </c>
      <c r="E26" s="6">
        <v>5761</v>
      </c>
      <c r="F26" s="6">
        <v>0</v>
      </c>
      <c r="G26" s="6">
        <v>0</v>
      </c>
      <c r="H26" s="6">
        <v>0</v>
      </c>
      <c r="I26" s="6">
        <v>0</v>
      </c>
      <c r="J26" s="6">
        <v>7007.68</v>
      </c>
      <c r="K26" s="6">
        <f t="shared" si="0"/>
        <v>5761</v>
      </c>
      <c r="L26" s="6">
        <f t="shared" si="1"/>
        <v>13085</v>
      </c>
      <c r="M26" s="6">
        <f t="shared" si="2"/>
        <v>0</v>
      </c>
      <c r="N26" s="6">
        <f t="shared" si="3"/>
        <v>13085</v>
      </c>
      <c r="O26" s="6">
        <f t="shared" si="4"/>
        <v>5761</v>
      </c>
      <c r="P26" s="6">
        <f t="shared" si="5"/>
        <v>0</v>
      </c>
    </row>
    <row r="27" spans="1:16" ht="51">
      <c r="A27" s="4" t="s">
        <v>57</v>
      </c>
      <c r="B27" s="5" t="s">
        <v>58</v>
      </c>
      <c r="C27" s="6">
        <v>4000</v>
      </c>
      <c r="D27" s="6">
        <v>4000</v>
      </c>
      <c r="E27" s="6">
        <v>1408.1</v>
      </c>
      <c r="F27" s="6">
        <v>1103.1</v>
      </c>
      <c r="G27" s="6">
        <v>0</v>
      </c>
      <c r="H27" s="6">
        <v>1103.1</v>
      </c>
      <c r="I27" s="6">
        <v>0</v>
      </c>
      <c r="J27" s="6">
        <v>0</v>
      </c>
      <c r="K27" s="6">
        <f t="shared" si="0"/>
        <v>305</v>
      </c>
      <c r="L27" s="6">
        <f t="shared" si="1"/>
        <v>2896.9</v>
      </c>
      <c r="M27" s="6">
        <f t="shared" si="2"/>
        <v>78.33960656203395</v>
      </c>
      <c r="N27" s="6">
        <f t="shared" si="3"/>
        <v>2896.9</v>
      </c>
      <c r="O27" s="6">
        <f t="shared" si="4"/>
        <v>305</v>
      </c>
      <c r="P27" s="6">
        <f t="shared" si="5"/>
        <v>78.33960656203395</v>
      </c>
    </row>
    <row r="28" spans="1:16" ht="63.75">
      <c r="A28" s="4" t="s">
        <v>59</v>
      </c>
      <c r="B28" s="5" t="s">
        <v>60</v>
      </c>
      <c r="C28" s="6">
        <v>1758319</v>
      </c>
      <c r="D28" s="6">
        <v>1758319</v>
      </c>
      <c r="E28" s="6">
        <v>560438</v>
      </c>
      <c r="F28" s="6">
        <v>429064</v>
      </c>
      <c r="G28" s="6">
        <v>0</v>
      </c>
      <c r="H28" s="6">
        <v>429064</v>
      </c>
      <c r="I28" s="6">
        <v>0</v>
      </c>
      <c r="J28" s="6">
        <v>28000.56</v>
      </c>
      <c r="K28" s="6">
        <f t="shared" si="0"/>
        <v>131374</v>
      </c>
      <c r="L28" s="6">
        <f t="shared" si="1"/>
        <v>1329255</v>
      </c>
      <c r="M28" s="6">
        <f t="shared" si="2"/>
        <v>76.55869159478837</v>
      </c>
      <c r="N28" s="6">
        <f t="shared" si="3"/>
        <v>1329255</v>
      </c>
      <c r="O28" s="6">
        <f t="shared" si="4"/>
        <v>131374</v>
      </c>
      <c r="P28" s="6">
        <f t="shared" si="5"/>
        <v>76.55869159478837</v>
      </c>
    </row>
    <row r="29" spans="1:16" ht="63.75">
      <c r="A29" s="4" t="s">
        <v>61</v>
      </c>
      <c r="B29" s="5" t="s">
        <v>60</v>
      </c>
      <c r="C29" s="6">
        <v>18981</v>
      </c>
      <c r="D29" s="6">
        <v>18981</v>
      </c>
      <c r="E29" s="6">
        <v>8806</v>
      </c>
      <c r="F29" s="6">
        <v>1054.25</v>
      </c>
      <c r="G29" s="6">
        <v>0</v>
      </c>
      <c r="H29" s="6">
        <v>1054.25</v>
      </c>
      <c r="I29" s="6">
        <v>0</v>
      </c>
      <c r="J29" s="6">
        <v>14074.41</v>
      </c>
      <c r="K29" s="6">
        <f t="shared" si="0"/>
        <v>7751.75</v>
      </c>
      <c r="L29" s="6">
        <f t="shared" si="1"/>
        <v>17926.75</v>
      </c>
      <c r="M29" s="6">
        <f t="shared" si="2"/>
        <v>11.971950942539177</v>
      </c>
      <c r="N29" s="6">
        <f t="shared" si="3"/>
        <v>17926.75</v>
      </c>
      <c r="O29" s="6">
        <f t="shared" si="4"/>
        <v>7751.75</v>
      </c>
      <c r="P29" s="6">
        <f t="shared" si="5"/>
        <v>11.971950942539177</v>
      </c>
    </row>
    <row r="30" spans="1:16" ht="25.5">
      <c r="A30" s="4" t="s">
        <v>62</v>
      </c>
      <c r="B30" s="5" t="s">
        <v>63</v>
      </c>
      <c r="C30" s="6">
        <v>61120</v>
      </c>
      <c r="D30" s="6">
        <v>61120</v>
      </c>
      <c r="E30" s="6">
        <v>23047</v>
      </c>
      <c r="F30" s="6">
        <v>3115</v>
      </c>
      <c r="G30" s="6">
        <v>0</v>
      </c>
      <c r="H30" s="6">
        <v>3115</v>
      </c>
      <c r="I30" s="6">
        <v>0</v>
      </c>
      <c r="J30" s="6">
        <v>4399.41</v>
      </c>
      <c r="K30" s="6">
        <f t="shared" si="0"/>
        <v>19932</v>
      </c>
      <c r="L30" s="6">
        <f t="shared" si="1"/>
        <v>58005</v>
      </c>
      <c r="M30" s="6">
        <f t="shared" si="2"/>
        <v>13.51585889703649</v>
      </c>
      <c r="N30" s="6">
        <f t="shared" si="3"/>
        <v>58005</v>
      </c>
      <c r="O30" s="6">
        <f t="shared" si="4"/>
        <v>19932</v>
      </c>
      <c r="P30" s="6">
        <f t="shared" si="5"/>
        <v>13.51585889703649</v>
      </c>
    </row>
    <row r="31" spans="1:16" ht="12.75">
      <c r="A31" s="4" t="s">
        <v>64</v>
      </c>
      <c r="B31" s="5" t="s">
        <v>65</v>
      </c>
      <c r="C31" s="6">
        <v>200000</v>
      </c>
      <c r="D31" s="6">
        <v>200000</v>
      </c>
      <c r="E31" s="6">
        <v>80400</v>
      </c>
      <c r="F31" s="6">
        <v>27123</v>
      </c>
      <c r="G31" s="6">
        <v>0</v>
      </c>
      <c r="H31" s="6">
        <v>27123</v>
      </c>
      <c r="I31" s="6">
        <v>0</v>
      </c>
      <c r="J31" s="6">
        <v>57110.13</v>
      </c>
      <c r="K31" s="6">
        <f t="shared" si="0"/>
        <v>53277</v>
      </c>
      <c r="L31" s="6">
        <f t="shared" si="1"/>
        <v>172877</v>
      </c>
      <c r="M31" s="6">
        <f t="shared" si="2"/>
        <v>33.735074626865675</v>
      </c>
      <c r="N31" s="6">
        <f t="shared" si="3"/>
        <v>172877</v>
      </c>
      <c r="O31" s="6">
        <f t="shared" si="4"/>
        <v>53277</v>
      </c>
      <c r="P31" s="6">
        <f t="shared" si="5"/>
        <v>33.735074626865675</v>
      </c>
    </row>
    <row r="32" spans="1:16" ht="76.5">
      <c r="A32" s="4" t="s">
        <v>66</v>
      </c>
      <c r="B32" s="5" t="s">
        <v>67</v>
      </c>
      <c r="C32" s="6">
        <v>1034559</v>
      </c>
      <c r="D32" s="6">
        <v>1034559</v>
      </c>
      <c r="E32" s="6">
        <v>468828</v>
      </c>
      <c r="F32" s="6">
        <v>396086</v>
      </c>
      <c r="G32" s="6">
        <v>0</v>
      </c>
      <c r="H32" s="6">
        <v>396086</v>
      </c>
      <c r="I32" s="6">
        <v>0</v>
      </c>
      <c r="J32" s="6">
        <v>56773.66</v>
      </c>
      <c r="K32" s="6">
        <f t="shared" si="0"/>
        <v>72742</v>
      </c>
      <c r="L32" s="6">
        <f t="shared" si="1"/>
        <v>638473</v>
      </c>
      <c r="M32" s="6">
        <f t="shared" si="2"/>
        <v>84.48428848106342</v>
      </c>
      <c r="N32" s="6">
        <f t="shared" si="3"/>
        <v>638473</v>
      </c>
      <c r="O32" s="6">
        <f t="shared" si="4"/>
        <v>72742</v>
      </c>
      <c r="P32" s="6">
        <f t="shared" si="5"/>
        <v>84.48428848106342</v>
      </c>
    </row>
    <row r="33" spans="1:16" ht="76.5">
      <c r="A33" s="4" t="s">
        <v>68</v>
      </c>
      <c r="B33" s="5" t="s">
        <v>67</v>
      </c>
      <c r="C33" s="6">
        <v>64492</v>
      </c>
      <c r="D33" s="6">
        <v>64492</v>
      </c>
      <c r="E33" s="6">
        <v>17787</v>
      </c>
      <c r="F33" s="6">
        <v>2109.12</v>
      </c>
      <c r="G33" s="6">
        <v>0</v>
      </c>
      <c r="H33" s="6">
        <v>2109.12</v>
      </c>
      <c r="I33" s="6">
        <v>0</v>
      </c>
      <c r="J33" s="6">
        <v>47091.73</v>
      </c>
      <c r="K33" s="6">
        <f t="shared" si="0"/>
        <v>15677.880000000001</v>
      </c>
      <c r="L33" s="6">
        <f t="shared" si="1"/>
        <v>62382.88</v>
      </c>
      <c r="M33" s="6">
        <f t="shared" si="2"/>
        <v>11.857648844661831</v>
      </c>
      <c r="N33" s="6">
        <f t="shared" si="3"/>
        <v>62382.88</v>
      </c>
      <c r="O33" s="6">
        <f t="shared" si="4"/>
        <v>15677.880000000001</v>
      </c>
      <c r="P33" s="6">
        <f t="shared" si="5"/>
        <v>11.857648844661831</v>
      </c>
    </row>
    <row r="34" spans="1:16" ht="12.75">
      <c r="A34" s="4" t="s">
        <v>69</v>
      </c>
      <c r="B34" s="5" t="s">
        <v>70</v>
      </c>
      <c r="C34" s="6">
        <v>780344</v>
      </c>
      <c r="D34" s="6">
        <v>780344</v>
      </c>
      <c r="E34" s="6">
        <v>240933</v>
      </c>
      <c r="F34" s="6">
        <v>174082</v>
      </c>
      <c r="G34" s="6">
        <v>0</v>
      </c>
      <c r="H34" s="6">
        <v>174082</v>
      </c>
      <c r="I34" s="6">
        <v>0</v>
      </c>
      <c r="J34" s="6">
        <v>54845.54</v>
      </c>
      <c r="K34" s="6">
        <f t="shared" si="0"/>
        <v>66851</v>
      </c>
      <c r="L34" s="6">
        <f t="shared" si="1"/>
        <v>606262</v>
      </c>
      <c r="M34" s="6">
        <f t="shared" si="2"/>
        <v>72.2532820327643</v>
      </c>
      <c r="N34" s="6">
        <f t="shared" si="3"/>
        <v>606262</v>
      </c>
      <c r="O34" s="6">
        <f t="shared" si="4"/>
        <v>66851</v>
      </c>
      <c r="P34" s="6">
        <f t="shared" si="5"/>
        <v>72.2532820327643</v>
      </c>
    </row>
    <row r="35" spans="1:16" ht="12.75">
      <c r="A35" s="4" t="s">
        <v>71</v>
      </c>
      <c r="B35" s="5" t="s">
        <v>72</v>
      </c>
      <c r="C35" s="6">
        <v>793338</v>
      </c>
      <c r="D35" s="6">
        <v>793338</v>
      </c>
      <c r="E35" s="6">
        <v>261174</v>
      </c>
      <c r="F35" s="6">
        <v>185742</v>
      </c>
      <c r="G35" s="6">
        <v>0</v>
      </c>
      <c r="H35" s="6">
        <v>185658.13</v>
      </c>
      <c r="I35" s="6">
        <v>83.87</v>
      </c>
      <c r="J35" s="6">
        <v>60788.34</v>
      </c>
      <c r="K35" s="6">
        <f t="shared" si="0"/>
        <v>75432</v>
      </c>
      <c r="L35" s="6">
        <f t="shared" si="1"/>
        <v>607596</v>
      </c>
      <c r="M35" s="6">
        <f t="shared" si="2"/>
        <v>71.11810517126513</v>
      </c>
      <c r="N35" s="6">
        <f t="shared" si="3"/>
        <v>607679.87</v>
      </c>
      <c r="O35" s="6">
        <f t="shared" si="4"/>
        <v>75515.87</v>
      </c>
      <c r="P35" s="6">
        <f t="shared" si="5"/>
        <v>71.08599248010906</v>
      </c>
    </row>
    <row r="36" spans="1:16" ht="12.75">
      <c r="A36" s="4" t="s">
        <v>73</v>
      </c>
      <c r="B36" s="5" t="s">
        <v>74</v>
      </c>
      <c r="C36" s="6">
        <v>49412754</v>
      </c>
      <c r="D36" s="6">
        <v>49412754</v>
      </c>
      <c r="E36" s="6">
        <v>16543148</v>
      </c>
      <c r="F36" s="6">
        <v>12246868</v>
      </c>
      <c r="G36" s="6">
        <v>0</v>
      </c>
      <c r="H36" s="6">
        <v>12246868</v>
      </c>
      <c r="I36" s="6">
        <v>0</v>
      </c>
      <c r="J36" s="6">
        <v>3879398.17</v>
      </c>
      <c r="K36" s="6">
        <f t="shared" si="0"/>
        <v>4296280</v>
      </c>
      <c r="L36" s="6">
        <f t="shared" si="1"/>
        <v>37165886</v>
      </c>
      <c r="M36" s="6">
        <f t="shared" si="2"/>
        <v>74.02985211762598</v>
      </c>
      <c r="N36" s="6">
        <f t="shared" si="3"/>
        <v>37165886</v>
      </c>
      <c r="O36" s="6">
        <f t="shared" si="4"/>
        <v>4296280</v>
      </c>
      <c r="P36" s="6">
        <f t="shared" si="5"/>
        <v>74.02985211762598</v>
      </c>
    </row>
    <row r="37" spans="1:16" ht="25.5">
      <c r="A37" s="4" t="s">
        <v>75</v>
      </c>
      <c r="B37" s="5" t="s">
        <v>76</v>
      </c>
      <c r="C37" s="6">
        <v>2327978</v>
      </c>
      <c r="D37" s="6">
        <v>2327978</v>
      </c>
      <c r="E37" s="6">
        <v>772378</v>
      </c>
      <c r="F37" s="6">
        <v>573769</v>
      </c>
      <c r="G37" s="6">
        <v>0</v>
      </c>
      <c r="H37" s="6">
        <v>573769</v>
      </c>
      <c r="I37" s="6">
        <v>0</v>
      </c>
      <c r="J37" s="6">
        <v>184484.9</v>
      </c>
      <c r="K37" s="6">
        <f t="shared" si="0"/>
        <v>198609</v>
      </c>
      <c r="L37" s="6">
        <f t="shared" si="1"/>
        <v>1754209</v>
      </c>
      <c r="M37" s="6">
        <f t="shared" si="2"/>
        <v>74.28603611185197</v>
      </c>
      <c r="N37" s="6">
        <f t="shared" si="3"/>
        <v>1754209</v>
      </c>
      <c r="O37" s="6">
        <f t="shared" si="4"/>
        <v>198609</v>
      </c>
      <c r="P37" s="6">
        <f t="shared" si="5"/>
        <v>74.28603611185197</v>
      </c>
    </row>
    <row r="38" spans="1:16" ht="12.75">
      <c r="A38" s="4" t="s">
        <v>77</v>
      </c>
      <c r="B38" s="5" t="s">
        <v>78</v>
      </c>
      <c r="C38" s="6">
        <v>5728509</v>
      </c>
      <c r="D38" s="6">
        <v>5728509</v>
      </c>
      <c r="E38" s="6">
        <v>1911481</v>
      </c>
      <c r="F38" s="6">
        <v>1426454</v>
      </c>
      <c r="G38" s="6">
        <v>0</v>
      </c>
      <c r="H38" s="6">
        <v>1426454</v>
      </c>
      <c r="I38" s="6">
        <v>0</v>
      </c>
      <c r="J38" s="6">
        <v>463674.7</v>
      </c>
      <c r="K38" s="6">
        <f aca="true" t="shared" si="6" ref="K38:K69">E38-F38</f>
        <v>485027</v>
      </c>
      <c r="L38" s="6">
        <f aca="true" t="shared" si="7" ref="L38:L69">D38-F38</f>
        <v>4302055</v>
      </c>
      <c r="M38" s="6">
        <f aca="true" t="shared" si="8" ref="M38:M69">IF(E38=0,0,(F38/E38)*100)</f>
        <v>74.62559136083487</v>
      </c>
      <c r="N38" s="6">
        <f aca="true" t="shared" si="9" ref="N38:N69">D38-H38</f>
        <v>4302055</v>
      </c>
      <c r="O38" s="6">
        <f aca="true" t="shared" si="10" ref="O38:O69">E38-H38</f>
        <v>485027</v>
      </c>
      <c r="P38" s="6">
        <f aca="true" t="shared" si="11" ref="P38:P69">IF(E38=0,0,(H38/E38)*100)</f>
        <v>74.62559136083487</v>
      </c>
    </row>
    <row r="39" spans="1:16" ht="12.75">
      <c r="A39" s="4" t="s">
        <v>79</v>
      </c>
      <c r="B39" s="5" t="s">
        <v>80</v>
      </c>
      <c r="C39" s="6">
        <v>943665</v>
      </c>
      <c r="D39" s="6">
        <v>943665</v>
      </c>
      <c r="E39" s="6">
        <v>298961</v>
      </c>
      <c r="F39" s="6">
        <v>217752</v>
      </c>
      <c r="G39" s="6">
        <v>0</v>
      </c>
      <c r="H39" s="6">
        <v>217752</v>
      </c>
      <c r="I39" s="6">
        <v>0</v>
      </c>
      <c r="J39" s="6">
        <v>75521.58</v>
      </c>
      <c r="K39" s="6">
        <f t="shared" si="6"/>
        <v>81209</v>
      </c>
      <c r="L39" s="6">
        <f t="shared" si="7"/>
        <v>725913</v>
      </c>
      <c r="M39" s="6">
        <f t="shared" si="8"/>
        <v>72.83625623409074</v>
      </c>
      <c r="N39" s="6">
        <f t="shared" si="9"/>
        <v>725913</v>
      </c>
      <c r="O39" s="6">
        <f t="shared" si="10"/>
        <v>81209</v>
      </c>
      <c r="P39" s="6">
        <f t="shared" si="11"/>
        <v>72.83625623409074</v>
      </c>
    </row>
    <row r="40" spans="1:16" ht="12.75">
      <c r="A40" s="4" t="s">
        <v>81</v>
      </c>
      <c r="B40" s="5" t="s">
        <v>82</v>
      </c>
      <c r="C40" s="6">
        <v>37700</v>
      </c>
      <c r="D40" s="6">
        <v>37700</v>
      </c>
      <c r="E40" s="6">
        <v>11090</v>
      </c>
      <c r="F40" s="6">
        <v>6630</v>
      </c>
      <c r="G40" s="6">
        <v>0</v>
      </c>
      <c r="H40" s="6">
        <v>6630</v>
      </c>
      <c r="I40" s="6">
        <v>0</v>
      </c>
      <c r="J40" s="6">
        <v>1670</v>
      </c>
      <c r="K40" s="6">
        <f t="shared" si="6"/>
        <v>4460</v>
      </c>
      <c r="L40" s="6">
        <f t="shared" si="7"/>
        <v>31070</v>
      </c>
      <c r="M40" s="6">
        <f t="shared" si="8"/>
        <v>59.78358881875564</v>
      </c>
      <c r="N40" s="6">
        <f t="shared" si="9"/>
        <v>31070</v>
      </c>
      <c r="O40" s="6">
        <f t="shared" si="10"/>
        <v>4460</v>
      </c>
      <c r="P40" s="6">
        <f t="shared" si="11"/>
        <v>59.78358881875564</v>
      </c>
    </row>
    <row r="41" spans="1:16" ht="25.5">
      <c r="A41" s="4" t="s">
        <v>83</v>
      </c>
      <c r="B41" s="5" t="s">
        <v>84</v>
      </c>
      <c r="C41" s="6">
        <v>15798321</v>
      </c>
      <c r="D41" s="6">
        <v>15798321</v>
      </c>
      <c r="E41" s="6">
        <v>5227486</v>
      </c>
      <c r="F41" s="6">
        <v>3851129</v>
      </c>
      <c r="G41" s="6">
        <v>0</v>
      </c>
      <c r="H41" s="6">
        <v>3851129</v>
      </c>
      <c r="I41" s="6">
        <v>0</v>
      </c>
      <c r="J41" s="6">
        <v>1302303.89</v>
      </c>
      <c r="K41" s="6">
        <f t="shared" si="6"/>
        <v>1376357</v>
      </c>
      <c r="L41" s="6">
        <f t="shared" si="7"/>
        <v>11947192</v>
      </c>
      <c r="M41" s="6">
        <f t="shared" si="8"/>
        <v>73.67076640664365</v>
      </c>
      <c r="N41" s="6">
        <f t="shared" si="9"/>
        <v>11947192</v>
      </c>
      <c r="O41" s="6">
        <f t="shared" si="10"/>
        <v>1376357</v>
      </c>
      <c r="P41" s="6">
        <f t="shared" si="11"/>
        <v>73.67076640664365</v>
      </c>
    </row>
    <row r="42" spans="1:16" ht="25.5">
      <c r="A42" s="4" t="s">
        <v>85</v>
      </c>
      <c r="B42" s="5" t="s">
        <v>86</v>
      </c>
      <c r="C42" s="6">
        <v>4134649</v>
      </c>
      <c r="D42" s="6">
        <v>4134649</v>
      </c>
      <c r="E42" s="6">
        <v>1546041</v>
      </c>
      <c r="F42" s="6">
        <v>1339898</v>
      </c>
      <c r="G42" s="6">
        <v>0</v>
      </c>
      <c r="H42" s="6">
        <v>1339898</v>
      </c>
      <c r="I42" s="6">
        <v>0</v>
      </c>
      <c r="J42" s="6">
        <v>1353003.62</v>
      </c>
      <c r="K42" s="6">
        <f t="shared" si="6"/>
        <v>206143</v>
      </c>
      <c r="L42" s="6">
        <f t="shared" si="7"/>
        <v>2794751</v>
      </c>
      <c r="M42" s="6">
        <f t="shared" si="8"/>
        <v>86.66639500504839</v>
      </c>
      <c r="N42" s="6">
        <f t="shared" si="9"/>
        <v>2794751</v>
      </c>
      <c r="O42" s="6">
        <f t="shared" si="10"/>
        <v>206143</v>
      </c>
      <c r="P42" s="6">
        <f t="shared" si="11"/>
        <v>86.66639500504839</v>
      </c>
    </row>
    <row r="43" spans="1:16" ht="38.25">
      <c r="A43" s="4" t="s">
        <v>87</v>
      </c>
      <c r="B43" s="5" t="s">
        <v>88</v>
      </c>
      <c r="C43" s="6">
        <v>427872</v>
      </c>
      <c r="D43" s="6">
        <v>427872</v>
      </c>
      <c r="E43" s="6">
        <v>116827</v>
      </c>
      <c r="F43" s="6">
        <v>46892.35</v>
      </c>
      <c r="G43" s="6">
        <v>0</v>
      </c>
      <c r="H43" s="6">
        <v>46892.35</v>
      </c>
      <c r="I43" s="6">
        <v>0</v>
      </c>
      <c r="J43" s="6">
        <v>107155.52</v>
      </c>
      <c r="K43" s="6">
        <f t="shared" si="6"/>
        <v>69934.65</v>
      </c>
      <c r="L43" s="6">
        <f t="shared" si="7"/>
        <v>380979.65</v>
      </c>
      <c r="M43" s="6">
        <f t="shared" si="8"/>
        <v>40.138281390432006</v>
      </c>
      <c r="N43" s="6">
        <f t="shared" si="9"/>
        <v>380979.65</v>
      </c>
      <c r="O43" s="6">
        <f t="shared" si="10"/>
        <v>69934.65</v>
      </c>
      <c r="P43" s="6">
        <f t="shared" si="11"/>
        <v>40.138281390432006</v>
      </c>
    </row>
    <row r="44" spans="1:16" ht="38.25">
      <c r="A44" s="4" t="s">
        <v>89</v>
      </c>
      <c r="B44" s="5" t="s">
        <v>90</v>
      </c>
      <c r="C44" s="6">
        <v>63700</v>
      </c>
      <c r="D44" s="6">
        <v>63700</v>
      </c>
      <c r="E44" s="6">
        <v>9507</v>
      </c>
      <c r="F44" s="6">
        <v>3673</v>
      </c>
      <c r="G44" s="6">
        <v>0</v>
      </c>
      <c r="H44" s="6">
        <v>3673</v>
      </c>
      <c r="I44" s="6">
        <v>0</v>
      </c>
      <c r="J44" s="6">
        <v>13476.88</v>
      </c>
      <c r="K44" s="6">
        <f t="shared" si="6"/>
        <v>5834</v>
      </c>
      <c r="L44" s="6">
        <f t="shared" si="7"/>
        <v>60027</v>
      </c>
      <c r="M44" s="6">
        <f t="shared" si="8"/>
        <v>38.634690228252865</v>
      </c>
      <c r="N44" s="6">
        <f t="shared" si="9"/>
        <v>60027</v>
      </c>
      <c r="O44" s="6">
        <f t="shared" si="10"/>
        <v>5834</v>
      </c>
      <c r="P44" s="6">
        <f t="shared" si="11"/>
        <v>38.634690228252865</v>
      </c>
    </row>
    <row r="45" spans="1:16" ht="12.75">
      <c r="A45" s="4" t="s">
        <v>91</v>
      </c>
      <c r="B45" s="5" t="s">
        <v>92</v>
      </c>
      <c r="C45" s="6">
        <v>1011866</v>
      </c>
      <c r="D45" s="6">
        <v>1175016</v>
      </c>
      <c r="E45" s="6">
        <v>442682</v>
      </c>
      <c r="F45" s="6">
        <v>187729.5</v>
      </c>
      <c r="G45" s="6">
        <v>0</v>
      </c>
      <c r="H45" s="6">
        <v>185729.5</v>
      </c>
      <c r="I45" s="6">
        <v>2000</v>
      </c>
      <c r="J45" s="6">
        <v>2000</v>
      </c>
      <c r="K45" s="6">
        <f t="shared" si="6"/>
        <v>254952.5</v>
      </c>
      <c r="L45" s="6">
        <f t="shared" si="7"/>
        <v>987286.5</v>
      </c>
      <c r="M45" s="6">
        <f t="shared" si="8"/>
        <v>42.40730366267434</v>
      </c>
      <c r="N45" s="6">
        <f t="shared" si="9"/>
        <v>989286.5</v>
      </c>
      <c r="O45" s="6">
        <f t="shared" si="10"/>
        <v>256952.5</v>
      </c>
      <c r="P45" s="6">
        <f t="shared" si="11"/>
        <v>41.95551208316579</v>
      </c>
    </row>
    <row r="46" spans="1:16" ht="25.5">
      <c r="A46" s="4" t="s">
        <v>93</v>
      </c>
      <c r="B46" s="5" t="s">
        <v>94</v>
      </c>
      <c r="C46" s="6">
        <v>2526842</v>
      </c>
      <c r="D46" s="6">
        <v>2526842</v>
      </c>
      <c r="E46" s="6">
        <v>895751</v>
      </c>
      <c r="F46" s="6">
        <v>638740</v>
      </c>
      <c r="G46" s="6">
        <v>0</v>
      </c>
      <c r="H46" s="6">
        <v>638740</v>
      </c>
      <c r="I46" s="6">
        <v>0</v>
      </c>
      <c r="J46" s="6">
        <v>211175.47</v>
      </c>
      <c r="K46" s="6">
        <f t="shared" si="6"/>
        <v>257011</v>
      </c>
      <c r="L46" s="6">
        <f t="shared" si="7"/>
        <v>1888102</v>
      </c>
      <c r="M46" s="6">
        <f t="shared" si="8"/>
        <v>71.30776298323977</v>
      </c>
      <c r="N46" s="6">
        <f t="shared" si="9"/>
        <v>1888102</v>
      </c>
      <c r="O46" s="6">
        <f t="shared" si="10"/>
        <v>257011</v>
      </c>
      <c r="P46" s="6">
        <f t="shared" si="11"/>
        <v>71.30776298323977</v>
      </c>
    </row>
    <row r="47" spans="1:16" ht="25.5">
      <c r="A47" s="4" t="s">
        <v>95</v>
      </c>
      <c r="B47" s="5" t="s">
        <v>96</v>
      </c>
      <c r="C47" s="6">
        <v>33109</v>
      </c>
      <c r="D47" s="6">
        <v>33109</v>
      </c>
      <c r="E47" s="6">
        <v>13153</v>
      </c>
      <c r="F47" s="6">
        <v>10286</v>
      </c>
      <c r="G47" s="6">
        <v>0</v>
      </c>
      <c r="H47" s="6">
        <v>10286</v>
      </c>
      <c r="I47" s="6">
        <v>0</v>
      </c>
      <c r="J47" s="6">
        <v>9030.42</v>
      </c>
      <c r="K47" s="6">
        <f t="shared" si="6"/>
        <v>2867</v>
      </c>
      <c r="L47" s="6">
        <f t="shared" si="7"/>
        <v>22823</v>
      </c>
      <c r="M47" s="6">
        <f t="shared" si="8"/>
        <v>78.20269140120125</v>
      </c>
      <c r="N47" s="6">
        <f t="shared" si="9"/>
        <v>22823</v>
      </c>
      <c r="O47" s="6">
        <f t="shared" si="10"/>
        <v>2867</v>
      </c>
      <c r="P47" s="6">
        <f t="shared" si="11"/>
        <v>78.20269140120125</v>
      </c>
    </row>
    <row r="48" spans="1:16" ht="12.75">
      <c r="A48" s="4" t="s">
        <v>97</v>
      </c>
      <c r="B48" s="5" t="s">
        <v>98</v>
      </c>
      <c r="C48" s="6">
        <v>9000</v>
      </c>
      <c r="D48" s="6">
        <v>9000</v>
      </c>
      <c r="E48" s="6">
        <v>1592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f t="shared" si="6"/>
        <v>1592</v>
      </c>
      <c r="L48" s="6">
        <f t="shared" si="7"/>
        <v>9000</v>
      </c>
      <c r="M48" s="6">
        <f t="shared" si="8"/>
        <v>0</v>
      </c>
      <c r="N48" s="6">
        <f t="shared" si="9"/>
        <v>9000</v>
      </c>
      <c r="O48" s="6">
        <f t="shared" si="10"/>
        <v>1592</v>
      </c>
      <c r="P48" s="6">
        <f t="shared" si="11"/>
        <v>0</v>
      </c>
    </row>
    <row r="49" spans="1:16" ht="25.5">
      <c r="A49" s="4" t="s">
        <v>99</v>
      </c>
      <c r="B49" s="5" t="s">
        <v>100</v>
      </c>
      <c r="C49" s="6">
        <v>707205</v>
      </c>
      <c r="D49" s="6">
        <v>707205</v>
      </c>
      <c r="E49" s="6">
        <v>214299</v>
      </c>
      <c r="F49" s="6">
        <v>151117.88</v>
      </c>
      <c r="G49" s="6">
        <v>0</v>
      </c>
      <c r="H49" s="6">
        <v>150887.88</v>
      </c>
      <c r="I49" s="6">
        <v>230</v>
      </c>
      <c r="J49" s="6">
        <v>10317.31</v>
      </c>
      <c r="K49" s="6">
        <f t="shared" si="6"/>
        <v>63181.119999999995</v>
      </c>
      <c r="L49" s="6">
        <f t="shared" si="7"/>
        <v>556087.12</v>
      </c>
      <c r="M49" s="6">
        <f t="shared" si="8"/>
        <v>70.5173052604072</v>
      </c>
      <c r="N49" s="6">
        <f t="shared" si="9"/>
        <v>556317.12</v>
      </c>
      <c r="O49" s="6">
        <f t="shared" si="10"/>
        <v>63411.119999999995</v>
      </c>
      <c r="P49" s="6">
        <f t="shared" si="11"/>
        <v>70.40997858132796</v>
      </c>
    </row>
    <row r="50" spans="1:16" ht="25.5">
      <c r="A50" s="4" t="s">
        <v>101</v>
      </c>
      <c r="B50" s="5" t="s">
        <v>102</v>
      </c>
      <c r="C50" s="6">
        <v>41400</v>
      </c>
      <c r="D50" s="6">
        <v>41400</v>
      </c>
      <c r="E50" s="6">
        <v>5500</v>
      </c>
      <c r="F50" s="6">
        <v>5000</v>
      </c>
      <c r="G50" s="6">
        <v>0</v>
      </c>
      <c r="H50" s="6">
        <v>5000</v>
      </c>
      <c r="I50" s="6">
        <v>0</v>
      </c>
      <c r="J50" s="6">
        <v>0</v>
      </c>
      <c r="K50" s="6">
        <f t="shared" si="6"/>
        <v>500</v>
      </c>
      <c r="L50" s="6">
        <f t="shared" si="7"/>
        <v>36400</v>
      </c>
      <c r="M50" s="6">
        <f t="shared" si="8"/>
        <v>90.9090909090909</v>
      </c>
      <c r="N50" s="6">
        <f t="shared" si="9"/>
        <v>36400</v>
      </c>
      <c r="O50" s="6">
        <f t="shared" si="10"/>
        <v>500</v>
      </c>
      <c r="P50" s="6">
        <f t="shared" si="11"/>
        <v>90.9090909090909</v>
      </c>
    </row>
    <row r="51" spans="1:16" ht="25.5">
      <c r="A51" s="4" t="s">
        <v>103</v>
      </c>
      <c r="B51" s="5" t="s">
        <v>104</v>
      </c>
      <c r="C51" s="6">
        <v>42600</v>
      </c>
      <c r="D51" s="6">
        <v>42600</v>
      </c>
      <c r="E51" s="6">
        <v>15300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6"/>
        <v>15300</v>
      </c>
      <c r="L51" s="6">
        <f t="shared" si="7"/>
        <v>42600</v>
      </c>
      <c r="M51" s="6">
        <f t="shared" si="8"/>
        <v>0</v>
      </c>
      <c r="N51" s="6">
        <f t="shared" si="9"/>
        <v>42600</v>
      </c>
      <c r="O51" s="6">
        <f t="shared" si="10"/>
        <v>15300</v>
      </c>
      <c r="P51" s="6">
        <f t="shared" si="11"/>
        <v>0</v>
      </c>
    </row>
    <row r="52" spans="1:16" ht="51">
      <c r="A52" s="4" t="s">
        <v>105</v>
      </c>
      <c r="B52" s="5" t="s">
        <v>106</v>
      </c>
      <c r="C52" s="6">
        <v>199000</v>
      </c>
      <c r="D52" s="6">
        <v>199000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6"/>
        <v>0</v>
      </c>
      <c r="L52" s="6">
        <f t="shared" si="7"/>
        <v>199000</v>
      </c>
      <c r="M52" s="6">
        <f t="shared" si="8"/>
        <v>0</v>
      </c>
      <c r="N52" s="6">
        <f t="shared" si="9"/>
        <v>199000</v>
      </c>
      <c r="O52" s="6">
        <f t="shared" si="10"/>
        <v>0</v>
      </c>
      <c r="P52" s="6">
        <f t="shared" si="11"/>
        <v>0</v>
      </c>
    </row>
    <row r="53" spans="1:16" ht="25.5">
      <c r="A53" s="4" t="s">
        <v>107</v>
      </c>
      <c r="B53" s="5" t="s">
        <v>108</v>
      </c>
      <c r="C53" s="6">
        <v>2239800</v>
      </c>
      <c r="D53" s="6">
        <v>2239800</v>
      </c>
      <c r="E53" s="6">
        <v>732577</v>
      </c>
      <c r="F53" s="6">
        <v>538644.81</v>
      </c>
      <c r="G53" s="6">
        <v>0</v>
      </c>
      <c r="H53" s="6">
        <v>538644.81</v>
      </c>
      <c r="I53" s="6">
        <v>0</v>
      </c>
      <c r="J53" s="6">
        <v>0</v>
      </c>
      <c r="K53" s="6">
        <f t="shared" si="6"/>
        <v>193932.18999999994</v>
      </c>
      <c r="L53" s="6">
        <f t="shared" si="7"/>
        <v>1701155.19</v>
      </c>
      <c r="M53" s="6">
        <f t="shared" si="8"/>
        <v>73.52739848507393</v>
      </c>
      <c r="N53" s="6">
        <f t="shared" si="9"/>
        <v>1701155.19</v>
      </c>
      <c r="O53" s="6">
        <f t="shared" si="10"/>
        <v>193932.18999999994</v>
      </c>
      <c r="P53" s="6">
        <f t="shared" si="11"/>
        <v>73.52739848507393</v>
      </c>
    </row>
    <row r="54" spans="1:16" ht="51">
      <c r="A54" s="4" t="s">
        <v>109</v>
      </c>
      <c r="B54" s="5" t="s">
        <v>110</v>
      </c>
      <c r="C54" s="6">
        <v>760115</v>
      </c>
      <c r="D54" s="6">
        <v>760115</v>
      </c>
      <c r="E54" s="6">
        <v>249765</v>
      </c>
      <c r="F54" s="6">
        <v>187084.79</v>
      </c>
      <c r="G54" s="6">
        <v>0</v>
      </c>
      <c r="H54" s="6">
        <v>187084.79</v>
      </c>
      <c r="I54" s="6">
        <v>0</v>
      </c>
      <c r="J54" s="6">
        <v>80091.7</v>
      </c>
      <c r="K54" s="6">
        <f t="shared" si="6"/>
        <v>62680.20999999999</v>
      </c>
      <c r="L54" s="6">
        <f t="shared" si="7"/>
        <v>573030.21</v>
      </c>
      <c r="M54" s="6">
        <f t="shared" si="8"/>
        <v>74.90432606650252</v>
      </c>
      <c r="N54" s="6">
        <f t="shared" si="9"/>
        <v>573030.21</v>
      </c>
      <c r="O54" s="6">
        <f t="shared" si="10"/>
        <v>62680.20999999999</v>
      </c>
      <c r="P54" s="6">
        <f t="shared" si="11"/>
        <v>74.90432606650252</v>
      </c>
    </row>
    <row r="55" spans="1:16" ht="25.5">
      <c r="A55" s="4" t="s">
        <v>111</v>
      </c>
      <c r="B55" s="5" t="s">
        <v>112</v>
      </c>
      <c r="C55" s="6">
        <v>80000</v>
      </c>
      <c r="D55" s="6">
        <v>80000</v>
      </c>
      <c r="E55" s="6">
        <v>35865</v>
      </c>
      <c r="F55" s="6">
        <v>18309.34</v>
      </c>
      <c r="G55" s="6">
        <v>0</v>
      </c>
      <c r="H55" s="6">
        <v>18309.34</v>
      </c>
      <c r="I55" s="6">
        <v>0</v>
      </c>
      <c r="J55" s="6">
        <v>0</v>
      </c>
      <c r="K55" s="6">
        <f t="shared" si="6"/>
        <v>17555.66</v>
      </c>
      <c r="L55" s="6">
        <f t="shared" si="7"/>
        <v>61690.66</v>
      </c>
      <c r="M55" s="6">
        <f t="shared" si="8"/>
        <v>51.050717970165906</v>
      </c>
      <c r="N55" s="6">
        <f t="shared" si="9"/>
        <v>61690.66</v>
      </c>
      <c r="O55" s="6">
        <f t="shared" si="10"/>
        <v>17555.66</v>
      </c>
      <c r="P55" s="6">
        <f t="shared" si="11"/>
        <v>51.050717970165906</v>
      </c>
    </row>
    <row r="56" spans="1:16" ht="25.5">
      <c r="A56" s="4" t="s">
        <v>113</v>
      </c>
      <c r="B56" s="5" t="s">
        <v>114</v>
      </c>
      <c r="C56" s="6">
        <v>13203149</v>
      </c>
      <c r="D56" s="6">
        <v>13203149</v>
      </c>
      <c r="E56" s="6">
        <v>4418598</v>
      </c>
      <c r="F56" s="6">
        <v>3242963</v>
      </c>
      <c r="G56" s="6">
        <v>0</v>
      </c>
      <c r="H56" s="6">
        <v>3242963</v>
      </c>
      <c r="I56" s="6">
        <v>0</v>
      </c>
      <c r="J56" s="6">
        <v>1093101.98</v>
      </c>
      <c r="K56" s="6">
        <f t="shared" si="6"/>
        <v>1175635</v>
      </c>
      <c r="L56" s="6">
        <f t="shared" si="7"/>
        <v>9960186</v>
      </c>
      <c r="M56" s="6">
        <f t="shared" si="8"/>
        <v>73.39348363440168</v>
      </c>
      <c r="N56" s="6">
        <f t="shared" si="9"/>
        <v>9960186</v>
      </c>
      <c r="O56" s="6">
        <f t="shared" si="10"/>
        <v>1175635</v>
      </c>
      <c r="P56" s="6">
        <f t="shared" si="11"/>
        <v>73.39348363440168</v>
      </c>
    </row>
    <row r="57" spans="1:16" ht="38.25">
      <c r="A57" s="4" t="s">
        <v>115</v>
      </c>
      <c r="B57" s="5" t="s">
        <v>116</v>
      </c>
      <c r="C57" s="6">
        <v>37280</v>
      </c>
      <c r="D57" s="6">
        <v>37280</v>
      </c>
      <c r="E57" s="6">
        <v>16190</v>
      </c>
      <c r="F57" s="6">
        <v>9200</v>
      </c>
      <c r="G57" s="6">
        <v>0</v>
      </c>
      <c r="H57" s="6">
        <v>9200</v>
      </c>
      <c r="I57" s="6">
        <v>0</v>
      </c>
      <c r="J57" s="6">
        <v>17728.06</v>
      </c>
      <c r="K57" s="6">
        <f t="shared" si="6"/>
        <v>6990</v>
      </c>
      <c r="L57" s="6">
        <f t="shared" si="7"/>
        <v>28080</v>
      </c>
      <c r="M57" s="6">
        <f t="shared" si="8"/>
        <v>56.825200741198266</v>
      </c>
      <c r="N57" s="6">
        <f t="shared" si="9"/>
        <v>28080</v>
      </c>
      <c r="O57" s="6">
        <f t="shared" si="10"/>
        <v>6990</v>
      </c>
      <c r="P57" s="6">
        <f t="shared" si="11"/>
        <v>56.825200741198266</v>
      </c>
    </row>
    <row r="58" spans="1:16" ht="12.75">
      <c r="A58" s="4" t="s">
        <v>117</v>
      </c>
      <c r="B58" s="5" t="s">
        <v>118</v>
      </c>
      <c r="C58" s="6">
        <v>520000</v>
      </c>
      <c r="D58" s="6">
        <v>520000</v>
      </c>
      <c r="E58" s="6">
        <v>30000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6"/>
        <v>30000</v>
      </c>
      <c r="L58" s="6">
        <f t="shared" si="7"/>
        <v>520000</v>
      </c>
      <c r="M58" s="6">
        <f t="shared" si="8"/>
        <v>0</v>
      </c>
      <c r="N58" s="6">
        <f t="shared" si="9"/>
        <v>520000</v>
      </c>
      <c r="O58" s="6">
        <f t="shared" si="10"/>
        <v>30000</v>
      </c>
      <c r="P58" s="6">
        <f t="shared" si="11"/>
        <v>0</v>
      </c>
    </row>
    <row r="59" spans="1:16" ht="12.75">
      <c r="A59" s="4" t="s">
        <v>119</v>
      </c>
      <c r="B59" s="5" t="s">
        <v>120</v>
      </c>
      <c r="C59" s="6">
        <v>3989000</v>
      </c>
      <c r="D59" s="6">
        <v>4082994</v>
      </c>
      <c r="E59" s="6">
        <v>1168688</v>
      </c>
      <c r="F59" s="6">
        <v>466541.81</v>
      </c>
      <c r="G59" s="6">
        <v>0</v>
      </c>
      <c r="H59" s="6">
        <v>455495.72</v>
      </c>
      <c r="I59" s="6">
        <v>11046.09</v>
      </c>
      <c r="J59" s="6">
        <v>6348.34</v>
      </c>
      <c r="K59" s="6">
        <f t="shared" si="6"/>
        <v>702146.19</v>
      </c>
      <c r="L59" s="6">
        <f t="shared" si="7"/>
        <v>3616452.19</v>
      </c>
      <c r="M59" s="6">
        <f t="shared" si="8"/>
        <v>39.920133517243265</v>
      </c>
      <c r="N59" s="6">
        <f t="shared" si="9"/>
        <v>3627498.2800000003</v>
      </c>
      <c r="O59" s="6">
        <f t="shared" si="10"/>
        <v>713192.28</v>
      </c>
      <c r="P59" s="6">
        <f t="shared" si="11"/>
        <v>38.9749633777364</v>
      </c>
    </row>
    <row r="60" spans="1:16" ht="38.25">
      <c r="A60" s="4" t="s">
        <v>121</v>
      </c>
      <c r="B60" s="5" t="s">
        <v>122</v>
      </c>
      <c r="C60" s="6">
        <v>307299</v>
      </c>
      <c r="D60" s="6">
        <v>411862</v>
      </c>
      <c r="E60" s="6">
        <v>271017</v>
      </c>
      <c r="F60" s="6">
        <v>52240</v>
      </c>
      <c r="G60" s="6">
        <v>0</v>
      </c>
      <c r="H60" s="6">
        <v>52237.57</v>
      </c>
      <c r="I60" s="6">
        <v>2.43</v>
      </c>
      <c r="J60" s="6">
        <v>0</v>
      </c>
      <c r="K60" s="6">
        <f t="shared" si="6"/>
        <v>218777</v>
      </c>
      <c r="L60" s="6">
        <f t="shared" si="7"/>
        <v>359622</v>
      </c>
      <c r="M60" s="6">
        <f t="shared" si="8"/>
        <v>19.27554360058594</v>
      </c>
      <c r="N60" s="6">
        <f t="shared" si="9"/>
        <v>359624.43</v>
      </c>
      <c r="O60" s="6">
        <f t="shared" si="10"/>
        <v>218779.43</v>
      </c>
      <c r="P60" s="6">
        <f t="shared" si="11"/>
        <v>19.274646977864858</v>
      </c>
    </row>
    <row r="61" spans="1:16" ht="12.75">
      <c r="A61" s="4" t="s">
        <v>123</v>
      </c>
      <c r="B61" s="5" t="s">
        <v>124</v>
      </c>
      <c r="C61" s="6">
        <v>2432379</v>
      </c>
      <c r="D61" s="6">
        <v>2432379</v>
      </c>
      <c r="E61" s="6">
        <v>777982</v>
      </c>
      <c r="F61" s="6">
        <v>566449.37</v>
      </c>
      <c r="G61" s="6">
        <v>0</v>
      </c>
      <c r="H61" s="6">
        <v>545401.94</v>
      </c>
      <c r="I61" s="6">
        <v>21047.43</v>
      </c>
      <c r="J61" s="6">
        <v>4730</v>
      </c>
      <c r="K61" s="6">
        <f t="shared" si="6"/>
        <v>211532.63</v>
      </c>
      <c r="L61" s="6">
        <f t="shared" si="7"/>
        <v>1865929.63</v>
      </c>
      <c r="M61" s="6">
        <f t="shared" si="8"/>
        <v>72.81008686576295</v>
      </c>
      <c r="N61" s="6">
        <f t="shared" si="9"/>
        <v>1886977.06</v>
      </c>
      <c r="O61" s="6">
        <f t="shared" si="10"/>
        <v>232580.06000000006</v>
      </c>
      <c r="P61" s="6">
        <f t="shared" si="11"/>
        <v>70.10469908044145</v>
      </c>
    </row>
    <row r="62" spans="1:16" ht="12.75">
      <c r="A62" s="4" t="s">
        <v>125</v>
      </c>
      <c r="B62" s="5" t="s">
        <v>126</v>
      </c>
      <c r="C62" s="6">
        <v>392058</v>
      </c>
      <c r="D62" s="6">
        <v>392058</v>
      </c>
      <c r="E62" s="6">
        <v>128791</v>
      </c>
      <c r="F62" s="6">
        <v>91116.04</v>
      </c>
      <c r="G62" s="6">
        <v>0</v>
      </c>
      <c r="H62" s="6">
        <v>91116.04</v>
      </c>
      <c r="I62" s="6">
        <v>0</v>
      </c>
      <c r="J62" s="6">
        <v>0</v>
      </c>
      <c r="K62" s="6">
        <f t="shared" si="6"/>
        <v>37674.96000000001</v>
      </c>
      <c r="L62" s="6">
        <f t="shared" si="7"/>
        <v>300941.96</v>
      </c>
      <c r="M62" s="6">
        <f t="shared" si="8"/>
        <v>70.74721059701376</v>
      </c>
      <c r="N62" s="6">
        <f t="shared" si="9"/>
        <v>300941.96</v>
      </c>
      <c r="O62" s="6">
        <f t="shared" si="10"/>
        <v>37674.96000000001</v>
      </c>
      <c r="P62" s="6">
        <f t="shared" si="11"/>
        <v>70.74721059701376</v>
      </c>
    </row>
    <row r="63" spans="1:16" ht="25.5">
      <c r="A63" s="4" t="s">
        <v>127</v>
      </c>
      <c r="B63" s="5" t="s">
        <v>128</v>
      </c>
      <c r="C63" s="6">
        <v>4938637</v>
      </c>
      <c r="D63" s="6">
        <v>4938637</v>
      </c>
      <c r="E63" s="6">
        <v>1544996</v>
      </c>
      <c r="F63" s="6">
        <v>1035831.53</v>
      </c>
      <c r="G63" s="6">
        <v>0</v>
      </c>
      <c r="H63" s="6">
        <v>1020751.67</v>
      </c>
      <c r="I63" s="6">
        <v>15079.86</v>
      </c>
      <c r="J63" s="6">
        <v>17936.8</v>
      </c>
      <c r="K63" s="6">
        <f t="shared" si="6"/>
        <v>509164.47</v>
      </c>
      <c r="L63" s="6">
        <f t="shared" si="7"/>
        <v>3902805.4699999997</v>
      </c>
      <c r="M63" s="6">
        <f t="shared" si="8"/>
        <v>67.04428555154836</v>
      </c>
      <c r="N63" s="6">
        <f t="shared" si="9"/>
        <v>3917885.33</v>
      </c>
      <c r="O63" s="6">
        <f t="shared" si="10"/>
        <v>524244.32999999996</v>
      </c>
      <c r="P63" s="6">
        <f t="shared" si="11"/>
        <v>66.06824030612377</v>
      </c>
    </row>
    <row r="64" spans="1:16" ht="12.75">
      <c r="A64" s="4" t="s">
        <v>129</v>
      </c>
      <c r="B64" s="5" t="s">
        <v>130</v>
      </c>
      <c r="C64" s="6">
        <v>3025696</v>
      </c>
      <c r="D64" s="6">
        <v>3025696</v>
      </c>
      <c r="E64" s="6">
        <v>873619</v>
      </c>
      <c r="F64" s="6">
        <v>602014.27</v>
      </c>
      <c r="G64" s="6">
        <v>0</v>
      </c>
      <c r="H64" s="6">
        <v>575021.03</v>
      </c>
      <c r="I64" s="6">
        <v>26993.24</v>
      </c>
      <c r="J64" s="6">
        <v>429.6</v>
      </c>
      <c r="K64" s="6">
        <f t="shared" si="6"/>
        <v>271604.73</v>
      </c>
      <c r="L64" s="6">
        <f t="shared" si="7"/>
        <v>2423681.73</v>
      </c>
      <c r="M64" s="6">
        <f t="shared" si="8"/>
        <v>68.91039114304978</v>
      </c>
      <c r="N64" s="6">
        <f t="shared" si="9"/>
        <v>2450674.9699999997</v>
      </c>
      <c r="O64" s="6">
        <f t="shared" si="10"/>
        <v>298597.97</v>
      </c>
      <c r="P64" s="6">
        <f t="shared" si="11"/>
        <v>65.82057281263343</v>
      </c>
    </row>
    <row r="65" spans="1:16" ht="12.75">
      <c r="A65" s="4" t="s">
        <v>131</v>
      </c>
      <c r="B65" s="5" t="s">
        <v>132</v>
      </c>
      <c r="C65" s="6">
        <v>573750</v>
      </c>
      <c r="D65" s="6">
        <v>573750</v>
      </c>
      <c r="E65" s="6">
        <v>162183</v>
      </c>
      <c r="F65" s="6">
        <v>77215.5</v>
      </c>
      <c r="G65" s="6">
        <v>0</v>
      </c>
      <c r="H65" s="6">
        <v>76676.3</v>
      </c>
      <c r="I65" s="6">
        <v>539.2</v>
      </c>
      <c r="J65" s="6">
        <v>512</v>
      </c>
      <c r="K65" s="6">
        <f t="shared" si="6"/>
        <v>84967.5</v>
      </c>
      <c r="L65" s="6">
        <f t="shared" si="7"/>
        <v>496534.5</v>
      </c>
      <c r="M65" s="6">
        <f t="shared" si="8"/>
        <v>47.61010710123749</v>
      </c>
      <c r="N65" s="6">
        <f t="shared" si="9"/>
        <v>497073.7</v>
      </c>
      <c r="O65" s="6">
        <f t="shared" si="10"/>
        <v>85506.7</v>
      </c>
      <c r="P65" s="6">
        <f t="shared" si="11"/>
        <v>47.277643156187764</v>
      </c>
    </row>
    <row r="66" spans="1:16" ht="12.75">
      <c r="A66" s="4" t="s">
        <v>133</v>
      </c>
      <c r="B66" s="5" t="s">
        <v>134</v>
      </c>
      <c r="C66" s="6">
        <v>200000</v>
      </c>
      <c r="D66" s="6">
        <v>200000</v>
      </c>
      <c r="E66" s="6">
        <v>60000</v>
      </c>
      <c r="F66" s="6">
        <v>40000</v>
      </c>
      <c r="G66" s="6">
        <v>0</v>
      </c>
      <c r="H66" s="6">
        <v>40000</v>
      </c>
      <c r="I66" s="6">
        <v>0</v>
      </c>
      <c r="J66" s="6">
        <v>0</v>
      </c>
      <c r="K66" s="6">
        <f t="shared" si="6"/>
        <v>20000</v>
      </c>
      <c r="L66" s="6">
        <f t="shared" si="7"/>
        <v>160000</v>
      </c>
      <c r="M66" s="6">
        <f t="shared" si="8"/>
        <v>66.66666666666666</v>
      </c>
      <c r="N66" s="6">
        <f t="shared" si="9"/>
        <v>160000</v>
      </c>
      <c r="O66" s="6">
        <f t="shared" si="10"/>
        <v>20000</v>
      </c>
      <c r="P66" s="6">
        <f t="shared" si="11"/>
        <v>66.66666666666666</v>
      </c>
    </row>
    <row r="67" spans="1:16" ht="12.75">
      <c r="A67" s="4" t="s">
        <v>135</v>
      </c>
      <c r="B67" s="5" t="s">
        <v>136</v>
      </c>
      <c r="C67" s="6">
        <v>59000</v>
      </c>
      <c r="D67" s="6">
        <v>59000</v>
      </c>
      <c r="E67" s="6">
        <v>31048</v>
      </c>
      <c r="F67" s="6">
        <v>23247.78</v>
      </c>
      <c r="G67" s="6">
        <v>0</v>
      </c>
      <c r="H67" s="6">
        <v>0</v>
      </c>
      <c r="I67" s="6">
        <v>23247.78</v>
      </c>
      <c r="J67" s="6">
        <v>23247.78</v>
      </c>
      <c r="K67" s="6">
        <f t="shared" si="6"/>
        <v>7800.220000000001</v>
      </c>
      <c r="L67" s="6">
        <f t="shared" si="7"/>
        <v>35752.22</v>
      </c>
      <c r="M67" s="6">
        <f t="shared" si="8"/>
        <v>74.87690028343211</v>
      </c>
      <c r="N67" s="6">
        <f t="shared" si="9"/>
        <v>59000</v>
      </c>
      <c r="O67" s="6">
        <f t="shared" si="10"/>
        <v>31048</v>
      </c>
      <c r="P67" s="6">
        <f t="shared" si="11"/>
        <v>0</v>
      </c>
    </row>
    <row r="68" spans="1:16" ht="25.5">
      <c r="A68" s="4" t="s">
        <v>137</v>
      </c>
      <c r="B68" s="5" t="s">
        <v>138</v>
      </c>
      <c r="C68" s="6">
        <v>26000</v>
      </c>
      <c r="D68" s="6">
        <v>26000</v>
      </c>
      <c r="E68" s="6">
        <v>8700</v>
      </c>
      <c r="F68" s="6">
        <v>6014.01</v>
      </c>
      <c r="G68" s="6">
        <v>0</v>
      </c>
      <c r="H68" s="6">
        <v>0</v>
      </c>
      <c r="I68" s="6">
        <v>6014.01</v>
      </c>
      <c r="J68" s="6">
        <v>6014.01</v>
      </c>
      <c r="K68" s="6">
        <f t="shared" si="6"/>
        <v>2685.99</v>
      </c>
      <c r="L68" s="6">
        <f t="shared" si="7"/>
        <v>19985.989999999998</v>
      </c>
      <c r="M68" s="6">
        <f t="shared" si="8"/>
        <v>69.12655172413793</v>
      </c>
      <c r="N68" s="6">
        <f t="shared" si="9"/>
        <v>26000</v>
      </c>
      <c r="O68" s="6">
        <f t="shared" si="10"/>
        <v>8700</v>
      </c>
      <c r="P68" s="6">
        <f t="shared" si="11"/>
        <v>0</v>
      </c>
    </row>
    <row r="69" spans="1:16" ht="25.5">
      <c r="A69" s="4" t="s">
        <v>139</v>
      </c>
      <c r="B69" s="5" t="s">
        <v>140</v>
      </c>
      <c r="C69" s="6">
        <v>921200</v>
      </c>
      <c r="D69" s="6">
        <v>922203</v>
      </c>
      <c r="E69" s="6">
        <v>341048</v>
      </c>
      <c r="F69" s="6">
        <v>216373.75</v>
      </c>
      <c r="G69" s="6">
        <v>0</v>
      </c>
      <c r="H69" s="6">
        <v>215274.78</v>
      </c>
      <c r="I69" s="6">
        <v>1098.97</v>
      </c>
      <c r="J69" s="6">
        <v>648.27</v>
      </c>
      <c r="K69" s="6">
        <f t="shared" si="6"/>
        <v>124674.25</v>
      </c>
      <c r="L69" s="6">
        <f t="shared" si="7"/>
        <v>705829.25</v>
      </c>
      <c r="M69" s="6">
        <f t="shared" si="8"/>
        <v>63.4437821069175</v>
      </c>
      <c r="N69" s="6">
        <f t="shared" si="9"/>
        <v>706928.22</v>
      </c>
      <c r="O69" s="6">
        <f t="shared" si="10"/>
        <v>125773.22</v>
      </c>
      <c r="P69" s="6">
        <f t="shared" si="11"/>
        <v>63.121548872885924</v>
      </c>
    </row>
    <row r="70" spans="1:16" ht="12.75">
      <c r="A70" s="4" t="s">
        <v>141</v>
      </c>
      <c r="B70" s="5" t="s">
        <v>142</v>
      </c>
      <c r="C70" s="6">
        <v>80000</v>
      </c>
      <c r="D70" s="6">
        <v>80000</v>
      </c>
      <c r="E70" s="6">
        <v>21000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f aca="true" t="shared" si="12" ref="K70:K86">E70-F70</f>
        <v>21000</v>
      </c>
      <c r="L70" s="6">
        <f aca="true" t="shared" si="13" ref="L70:L86">D70-F70</f>
        <v>80000</v>
      </c>
      <c r="M70" s="6">
        <f aca="true" t="shared" si="14" ref="M70:M86">IF(E70=0,0,(F70/E70)*100)</f>
        <v>0</v>
      </c>
      <c r="N70" s="6">
        <f aca="true" t="shared" si="15" ref="N70:N86">D70-H70</f>
        <v>80000</v>
      </c>
      <c r="O70" s="6">
        <f aca="true" t="shared" si="16" ref="O70:O86">E70-H70</f>
        <v>21000</v>
      </c>
      <c r="P70" s="6">
        <f aca="true" t="shared" si="17" ref="P70:P86">IF(E70=0,0,(H70/E70)*100)</f>
        <v>0</v>
      </c>
    </row>
    <row r="71" spans="1:16" ht="38.25">
      <c r="A71" s="4" t="s">
        <v>143</v>
      </c>
      <c r="B71" s="5" t="s">
        <v>144</v>
      </c>
      <c r="C71" s="6">
        <v>36500</v>
      </c>
      <c r="D71" s="6">
        <v>36500</v>
      </c>
      <c r="E71" s="6">
        <v>11350</v>
      </c>
      <c r="F71" s="6">
        <v>7600</v>
      </c>
      <c r="G71" s="6">
        <v>0</v>
      </c>
      <c r="H71" s="6">
        <v>7600</v>
      </c>
      <c r="I71" s="6">
        <v>0</v>
      </c>
      <c r="J71" s="6">
        <v>3700</v>
      </c>
      <c r="K71" s="6">
        <f t="shared" si="12"/>
        <v>3750</v>
      </c>
      <c r="L71" s="6">
        <f t="shared" si="13"/>
        <v>28900</v>
      </c>
      <c r="M71" s="6">
        <f t="shared" si="14"/>
        <v>66.96035242290749</v>
      </c>
      <c r="N71" s="6">
        <f t="shared" si="15"/>
        <v>28900</v>
      </c>
      <c r="O71" s="6">
        <f t="shared" si="16"/>
        <v>3750</v>
      </c>
      <c r="P71" s="6">
        <f t="shared" si="17"/>
        <v>66.96035242290749</v>
      </c>
    </row>
    <row r="72" spans="1:16" ht="25.5">
      <c r="A72" s="4" t="s">
        <v>145</v>
      </c>
      <c r="B72" s="5" t="s">
        <v>146</v>
      </c>
      <c r="C72" s="6">
        <v>58300</v>
      </c>
      <c r="D72" s="6">
        <v>58300</v>
      </c>
      <c r="E72" s="6">
        <v>17700</v>
      </c>
      <c r="F72" s="6">
        <v>12865.41</v>
      </c>
      <c r="G72" s="6">
        <v>0</v>
      </c>
      <c r="H72" s="6">
        <v>12865.41</v>
      </c>
      <c r="I72" s="6">
        <v>0</v>
      </c>
      <c r="J72" s="6">
        <v>0</v>
      </c>
      <c r="K72" s="6">
        <f t="shared" si="12"/>
        <v>4834.59</v>
      </c>
      <c r="L72" s="6">
        <f t="shared" si="13"/>
        <v>45434.59</v>
      </c>
      <c r="M72" s="6">
        <f t="shared" si="14"/>
        <v>72.68593220338983</v>
      </c>
      <c r="N72" s="6">
        <f t="shared" si="15"/>
        <v>45434.59</v>
      </c>
      <c r="O72" s="6">
        <f t="shared" si="16"/>
        <v>4834.59</v>
      </c>
      <c r="P72" s="6">
        <f t="shared" si="17"/>
        <v>72.68593220338983</v>
      </c>
    </row>
    <row r="73" spans="1:16" ht="25.5">
      <c r="A73" s="4" t="s">
        <v>147</v>
      </c>
      <c r="B73" s="5" t="s">
        <v>148</v>
      </c>
      <c r="C73" s="6">
        <v>556645</v>
      </c>
      <c r="D73" s="6">
        <v>556645</v>
      </c>
      <c r="E73" s="6">
        <v>241313</v>
      </c>
      <c r="F73" s="6">
        <v>30000</v>
      </c>
      <c r="G73" s="6">
        <v>0</v>
      </c>
      <c r="H73" s="6">
        <v>30000</v>
      </c>
      <c r="I73" s="6">
        <v>0</v>
      </c>
      <c r="J73" s="6">
        <v>0</v>
      </c>
      <c r="K73" s="6">
        <f t="shared" si="12"/>
        <v>211313</v>
      </c>
      <c r="L73" s="6">
        <f t="shared" si="13"/>
        <v>526645</v>
      </c>
      <c r="M73" s="6">
        <f t="shared" si="14"/>
        <v>12.431986672910286</v>
      </c>
      <c r="N73" s="6">
        <f t="shared" si="15"/>
        <v>526645</v>
      </c>
      <c r="O73" s="6">
        <f t="shared" si="16"/>
        <v>211313</v>
      </c>
      <c r="P73" s="6">
        <f t="shared" si="17"/>
        <v>12.431986672910286</v>
      </c>
    </row>
    <row r="74" spans="1:16" ht="12.75">
      <c r="A74" s="4" t="s">
        <v>149</v>
      </c>
      <c r="B74" s="5" t="s">
        <v>150</v>
      </c>
      <c r="C74" s="6">
        <v>23154</v>
      </c>
      <c r="D74" s="6">
        <v>23154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f t="shared" si="12"/>
        <v>0</v>
      </c>
      <c r="L74" s="6">
        <f t="shared" si="13"/>
        <v>23154</v>
      </c>
      <c r="M74" s="6">
        <f t="shared" si="14"/>
        <v>0</v>
      </c>
      <c r="N74" s="6">
        <f t="shared" si="15"/>
        <v>23154</v>
      </c>
      <c r="O74" s="6">
        <f t="shared" si="16"/>
        <v>0</v>
      </c>
      <c r="P74" s="6">
        <f t="shared" si="17"/>
        <v>0</v>
      </c>
    </row>
    <row r="75" spans="1:16" ht="38.25">
      <c r="A75" s="4" t="s">
        <v>151</v>
      </c>
      <c r="B75" s="5" t="s">
        <v>152</v>
      </c>
      <c r="C75" s="6">
        <v>1013884</v>
      </c>
      <c r="D75" s="6">
        <v>1013884</v>
      </c>
      <c r="E75" s="6">
        <v>243626.9</v>
      </c>
      <c r="F75" s="6">
        <v>178214.9</v>
      </c>
      <c r="G75" s="6">
        <v>0</v>
      </c>
      <c r="H75" s="6">
        <v>151718.9</v>
      </c>
      <c r="I75" s="6">
        <v>26496</v>
      </c>
      <c r="J75" s="6">
        <v>117772.1</v>
      </c>
      <c r="K75" s="6">
        <f t="shared" si="12"/>
        <v>65412</v>
      </c>
      <c r="L75" s="6">
        <f t="shared" si="13"/>
        <v>835669.1</v>
      </c>
      <c r="M75" s="6">
        <f t="shared" si="14"/>
        <v>73.15074813167183</v>
      </c>
      <c r="N75" s="6">
        <f t="shared" si="15"/>
        <v>862165.1</v>
      </c>
      <c r="O75" s="6">
        <f t="shared" si="16"/>
        <v>91908</v>
      </c>
      <c r="P75" s="6">
        <f t="shared" si="17"/>
        <v>62.27510180526043</v>
      </c>
    </row>
    <row r="76" spans="1:16" ht="25.5">
      <c r="A76" s="4" t="s">
        <v>153</v>
      </c>
      <c r="B76" s="5" t="s">
        <v>154</v>
      </c>
      <c r="C76" s="6">
        <v>6633</v>
      </c>
      <c r="D76" s="6">
        <v>6633</v>
      </c>
      <c r="E76" s="6">
        <v>6633</v>
      </c>
      <c r="F76" s="6">
        <v>6633</v>
      </c>
      <c r="G76" s="6">
        <v>0</v>
      </c>
      <c r="H76" s="6">
        <v>6633</v>
      </c>
      <c r="I76" s="6">
        <v>0</v>
      </c>
      <c r="J76" s="6">
        <v>0</v>
      </c>
      <c r="K76" s="6">
        <f t="shared" si="12"/>
        <v>0</v>
      </c>
      <c r="L76" s="6">
        <f t="shared" si="13"/>
        <v>0</v>
      </c>
      <c r="M76" s="6">
        <f t="shared" si="14"/>
        <v>100</v>
      </c>
      <c r="N76" s="6">
        <f t="shared" si="15"/>
        <v>0</v>
      </c>
      <c r="O76" s="6">
        <f t="shared" si="16"/>
        <v>0</v>
      </c>
      <c r="P76" s="6">
        <f t="shared" si="17"/>
        <v>100</v>
      </c>
    </row>
    <row r="77" spans="1:16" ht="38.25">
      <c r="A77" s="4" t="s">
        <v>155</v>
      </c>
      <c r="B77" s="5" t="s">
        <v>156</v>
      </c>
      <c r="C77" s="6">
        <v>489244</v>
      </c>
      <c r="D77" s="6">
        <v>489244</v>
      </c>
      <c r="E77" s="6">
        <v>93483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12"/>
        <v>93483</v>
      </c>
      <c r="L77" s="6">
        <f t="shared" si="13"/>
        <v>489244</v>
      </c>
      <c r="M77" s="6">
        <f t="shared" si="14"/>
        <v>0</v>
      </c>
      <c r="N77" s="6">
        <f t="shared" si="15"/>
        <v>489244</v>
      </c>
      <c r="O77" s="6">
        <f t="shared" si="16"/>
        <v>93483</v>
      </c>
      <c r="P77" s="6">
        <f t="shared" si="17"/>
        <v>0</v>
      </c>
    </row>
    <row r="78" spans="1:16" ht="12.75">
      <c r="A78" s="4" t="s">
        <v>157</v>
      </c>
      <c r="B78" s="5" t="s">
        <v>158</v>
      </c>
      <c r="C78" s="6">
        <v>99999</v>
      </c>
      <c r="D78" s="6">
        <v>99999</v>
      </c>
      <c r="E78" s="6">
        <v>74167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12"/>
        <v>74167</v>
      </c>
      <c r="L78" s="6">
        <f t="shared" si="13"/>
        <v>99999</v>
      </c>
      <c r="M78" s="6">
        <f t="shared" si="14"/>
        <v>0</v>
      </c>
      <c r="N78" s="6">
        <f t="shared" si="15"/>
        <v>99999</v>
      </c>
      <c r="O78" s="6">
        <f t="shared" si="16"/>
        <v>74167</v>
      </c>
      <c r="P78" s="6">
        <f t="shared" si="17"/>
        <v>0</v>
      </c>
    </row>
    <row r="79" spans="1:16" ht="25.5">
      <c r="A79" s="4" t="s">
        <v>159</v>
      </c>
      <c r="B79" s="5" t="s">
        <v>160</v>
      </c>
      <c r="C79" s="6">
        <v>0</v>
      </c>
      <c r="D79" s="6">
        <v>49</v>
      </c>
      <c r="E79" s="6">
        <v>49</v>
      </c>
      <c r="F79" s="6">
        <v>48.5</v>
      </c>
      <c r="G79" s="6">
        <v>0</v>
      </c>
      <c r="H79" s="6">
        <v>0</v>
      </c>
      <c r="I79" s="6">
        <v>48.5</v>
      </c>
      <c r="J79" s="6">
        <v>48.5</v>
      </c>
      <c r="K79" s="6">
        <f t="shared" si="12"/>
        <v>0.5</v>
      </c>
      <c r="L79" s="6">
        <f t="shared" si="13"/>
        <v>0.5</v>
      </c>
      <c r="M79" s="6">
        <f t="shared" si="14"/>
        <v>98.9795918367347</v>
      </c>
      <c r="N79" s="6">
        <f t="shared" si="15"/>
        <v>49</v>
      </c>
      <c r="O79" s="6">
        <f t="shared" si="16"/>
        <v>49</v>
      </c>
      <c r="P79" s="6">
        <f t="shared" si="17"/>
        <v>0</v>
      </c>
    </row>
    <row r="80" spans="1:16" ht="12.75">
      <c r="A80" s="4" t="s">
        <v>161</v>
      </c>
      <c r="B80" s="5" t="s">
        <v>162</v>
      </c>
      <c r="C80" s="6">
        <v>2762293</v>
      </c>
      <c r="D80" s="6">
        <v>2762293</v>
      </c>
      <c r="E80" s="6">
        <v>31000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12"/>
        <v>31000</v>
      </c>
      <c r="L80" s="6">
        <f t="shared" si="13"/>
        <v>2762293</v>
      </c>
      <c r="M80" s="6">
        <f t="shared" si="14"/>
        <v>0</v>
      </c>
      <c r="N80" s="6">
        <f t="shared" si="15"/>
        <v>2762293</v>
      </c>
      <c r="O80" s="6">
        <f t="shared" si="16"/>
        <v>31000</v>
      </c>
      <c r="P80" s="6">
        <f t="shared" si="17"/>
        <v>0</v>
      </c>
    </row>
    <row r="81" spans="1:16" ht="38.25">
      <c r="A81" s="4" t="s">
        <v>163</v>
      </c>
      <c r="B81" s="5" t="s">
        <v>164</v>
      </c>
      <c r="C81" s="6">
        <v>0</v>
      </c>
      <c r="D81" s="6">
        <v>20000</v>
      </c>
      <c r="E81" s="6">
        <v>20000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12"/>
        <v>20000</v>
      </c>
      <c r="L81" s="6">
        <f t="shared" si="13"/>
        <v>20000</v>
      </c>
      <c r="M81" s="6">
        <f t="shared" si="14"/>
        <v>0</v>
      </c>
      <c r="N81" s="6">
        <f t="shared" si="15"/>
        <v>20000</v>
      </c>
      <c r="O81" s="6">
        <f t="shared" si="16"/>
        <v>20000</v>
      </c>
      <c r="P81" s="6">
        <f t="shared" si="17"/>
        <v>0</v>
      </c>
    </row>
    <row r="82" spans="1:16" ht="38.25">
      <c r="A82" s="4" t="s">
        <v>165</v>
      </c>
      <c r="B82" s="5" t="s">
        <v>166</v>
      </c>
      <c r="C82" s="6">
        <v>0</v>
      </c>
      <c r="D82" s="6">
        <v>6000</v>
      </c>
      <c r="E82" s="6">
        <v>6000</v>
      </c>
      <c r="F82" s="6">
        <v>6000</v>
      </c>
      <c r="G82" s="6">
        <v>0</v>
      </c>
      <c r="H82" s="6">
        <v>6000</v>
      </c>
      <c r="I82" s="6">
        <v>0</v>
      </c>
      <c r="J82" s="6">
        <v>0</v>
      </c>
      <c r="K82" s="6">
        <f t="shared" si="12"/>
        <v>0</v>
      </c>
      <c r="L82" s="6">
        <f t="shared" si="13"/>
        <v>0</v>
      </c>
      <c r="M82" s="6">
        <f t="shared" si="14"/>
        <v>100</v>
      </c>
      <c r="N82" s="6">
        <f t="shared" si="15"/>
        <v>0</v>
      </c>
      <c r="O82" s="6">
        <f t="shared" si="16"/>
        <v>0</v>
      </c>
      <c r="P82" s="6">
        <f t="shared" si="17"/>
        <v>100</v>
      </c>
    </row>
    <row r="83" spans="1:16" ht="12.75">
      <c r="A83" s="4" t="s">
        <v>167</v>
      </c>
      <c r="B83" s="5" t="s">
        <v>168</v>
      </c>
      <c r="C83" s="6">
        <v>22489003</v>
      </c>
      <c r="D83" s="6">
        <v>29294703</v>
      </c>
      <c r="E83" s="6">
        <v>15071254</v>
      </c>
      <c r="F83" s="6">
        <v>13087946</v>
      </c>
      <c r="G83" s="6">
        <v>0</v>
      </c>
      <c r="H83" s="6">
        <v>13087946</v>
      </c>
      <c r="I83" s="6">
        <v>0</v>
      </c>
      <c r="J83" s="6">
        <v>0</v>
      </c>
      <c r="K83" s="6">
        <f t="shared" si="12"/>
        <v>1983308</v>
      </c>
      <c r="L83" s="6">
        <f t="shared" si="13"/>
        <v>16206757</v>
      </c>
      <c r="M83" s="6">
        <f t="shared" si="14"/>
        <v>86.84045800037607</v>
      </c>
      <c r="N83" s="6">
        <f t="shared" si="15"/>
        <v>16206757</v>
      </c>
      <c r="O83" s="6">
        <f t="shared" si="16"/>
        <v>1983308</v>
      </c>
      <c r="P83" s="6">
        <f t="shared" si="17"/>
        <v>86.84045800037607</v>
      </c>
    </row>
    <row r="84" spans="1:16" ht="25.5">
      <c r="A84" s="4" t="s">
        <v>169</v>
      </c>
      <c r="B84" s="5" t="s">
        <v>170</v>
      </c>
      <c r="C84" s="6">
        <v>0</v>
      </c>
      <c r="D84" s="6">
        <v>6711</v>
      </c>
      <c r="E84" s="6">
        <v>6711</v>
      </c>
      <c r="F84" s="6">
        <v>5386.45</v>
      </c>
      <c r="G84" s="6">
        <v>0</v>
      </c>
      <c r="H84" s="6">
        <v>4926.45</v>
      </c>
      <c r="I84" s="6">
        <v>460</v>
      </c>
      <c r="J84" s="6">
        <v>460</v>
      </c>
      <c r="K84" s="6">
        <f t="shared" si="12"/>
        <v>1324.5500000000002</v>
      </c>
      <c r="L84" s="6">
        <f t="shared" si="13"/>
        <v>1324.5500000000002</v>
      </c>
      <c r="M84" s="6">
        <f t="shared" si="14"/>
        <v>80.26300104306362</v>
      </c>
      <c r="N84" s="6">
        <f t="shared" si="15"/>
        <v>1784.5500000000002</v>
      </c>
      <c r="O84" s="6">
        <f t="shared" si="16"/>
        <v>1784.5500000000002</v>
      </c>
      <c r="P84" s="6">
        <f t="shared" si="17"/>
        <v>73.40858292355833</v>
      </c>
    </row>
    <row r="85" spans="1:16" ht="12.75">
      <c r="A85" s="4" t="s">
        <v>171</v>
      </c>
      <c r="B85" s="5" t="s">
        <v>142</v>
      </c>
      <c r="C85" s="6">
        <v>602206</v>
      </c>
      <c r="D85" s="6">
        <v>846529</v>
      </c>
      <c r="E85" s="6">
        <v>246079</v>
      </c>
      <c r="F85" s="6">
        <v>80663.8</v>
      </c>
      <c r="G85" s="6">
        <v>0</v>
      </c>
      <c r="H85" s="6">
        <v>80658.4</v>
      </c>
      <c r="I85" s="6">
        <v>5.4</v>
      </c>
      <c r="J85" s="6">
        <v>0</v>
      </c>
      <c r="K85" s="6">
        <f t="shared" si="12"/>
        <v>165415.2</v>
      </c>
      <c r="L85" s="6">
        <f t="shared" si="13"/>
        <v>765865.2</v>
      </c>
      <c r="M85" s="6">
        <f t="shared" si="14"/>
        <v>32.77963580801288</v>
      </c>
      <c r="N85" s="6">
        <f t="shared" si="15"/>
        <v>765870.6</v>
      </c>
      <c r="O85" s="6">
        <f t="shared" si="16"/>
        <v>165420.6</v>
      </c>
      <c r="P85" s="6">
        <f t="shared" si="17"/>
        <v>32.77744139077288</v>
      </c>
    </row>
    <row r="86" spans="1:16" ht="12.75">
      <c r="A86" s="7" t="s">
        <v>172</v>
      </c>
      <c r="B86" s="8" t="s">
        <v>173</v>
      </c>
      <c r="C86" s="9">
        <v>323233733</v>
      </c>
      <c r="D86" s="9">
        <v>324213717</v>
      </c>
      <c r="E86" s="9">
        <v>106222209</v>
      </c>
      <c r="F86" s="9">
        <v>75400438.02999993</v>
      </c>
      <c r="G86" s="9">
        <v>60</v>
      </c>
      <c r="H86" s="9">
        <v>74538062.93999998</v>
      </c>
      <c r="I86" s="9">
        <v>862375.09</v>
      </c>
      <c r="J86" s="9">
        <v>11283516.680000005</v>
      </c>
      <c r="K86" s="9">
        <f t="shared" si="12"/>
        <v>30821770.970000073</v>
      </c>
      <c r="L86" s="9">
        <f t="shared" si="13"/>
        <v>248813278.9700001</v>
      </c>
      <c r="M86" s="9">
        <f t="shared" si="14"/>
        <v>70.98368480550045</v>
      </c>
      <c r="N86" s="9">
        <f t="shared" si="15"/>
        <v>249675654.06</v>
      </c>
      <c r="O86" s="9">
        <f t="shared" si="16"/>
        <v>31684146.060000017</v>
      </c>
      <c r="P86" s="9">
        <f t="shared" si="17"/>
        <v>70.17182531009121</v>
      </c>
    </row>
    <row r="87" spans="1:12" ht="12.75">
      <c r="A87" s="11" t="s">
        <v>190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6" ht="12.75">
      <c r="A88" s="4" t="s">
        <v>17</v>
      </c>
      <c r="B88" s="5" t="s">
        <v>18</v>
      </c>
      <c r="C88" s="6">
        <v>557812</v>
      </c>
      <c r="D88" s="6">
        <v>562812</v>
      </c>
      <c r="E88" s="6">
        <v>90292.66666666666</v>
      </c>
      <c r="F88" s="6">
        <v>21000</v>
      </c>
      <c r="G88" s="6">
        <v>0</v>
      </c>
      <c r="H88" s="6">
        <v>24965.82</v>
      </c>
      <c r="I88" s="6">
        <v>0</v>
      </c>
      <c r="J88" s="6">
        <v>0</v>
      </c>
      <c r="K88" s="6">
        <f aca="true" t="shared" si="18" ref="K88:K114">E88-F88</f>
        <v>69292.66666666666</v>
      </c>
      <c r="L88" s="6">
        <f aca="true" t="shared" si="19" ref="L88:L114">D88-F88</f>
        <v>541812</v>
      </c>
      <c r="M88" s="6">
        <f aca="true" t="shared" si="20" ref="M88:M114">IF(E88=0,0,(F88/E88)*100)</f>
        <v>23.25770272964213</v>
      </c>
      <c r="N88" s="6">
        <f aca="true" t="shared" si="21" ref="N88:N114">D88-H88</f>
        <v>537846.18</v>
      </c>
      <c r="O88" s="6">
        <f aca="true" t="shared" si="22" ref="O88:O114">E88-H88</f>
        <v>65326.84666666666</v>
      </c>
      <c r="P88" s="6">
        <f aca="true" t="shared" si="23" ref="P88:P114">IF(E88=0,0,(H88/E88)*100)</f>
        <v>27.64988666484543</v>
      </c>
    </row>
    <row r="89" spans="1:16" ht="12.75">
      <c r="A89" s="4" t="s">
        <v>21</v>
      </c>
      <c r="B89" s="5" t="s">
        <v>22</v>
      </c>
      <c r="C89" s="6">
        <v>2014359</v>
      </c>
      <c r="D89" s="6">
        <v>3032562</v>
      </c>
      <c r="E89" s="6">
        <v>1718628</v>
      </c>
      <c r="F89" s="6">
        <v>140387</v>
      </c>
      <c r="G89" s="6">
        <v>0</v>
      </c>
      <c r="H89" s="6">
        <v>313368.78</v>
      </c>
      <c r="I89" s="6">
        <v>0</v>
      </c>
      <c r="J89" s="6">
        <v>0</v>
      </c>
      <c r="K89" s="6">
        <f t="shared" si="18"/>
        <v>1578241</v>
      </c>
      <c r="L89" s="6">
        <f t="shared" si="19"/>
        <v>2892175</v>
      </c>
      <c r="M89" s="6">
        <f t="shared" si="20"/>
        <v>8.16855072767347</v>
      </c>
      <c r="N89" s="6">
        <f t="shared" si="21"/>
        <v>2719193.2199999997</v>
      </c>
      <c r="O89" s="6">
        <f t="shared" si="22"/>
        <v>1405259.22</v>
      </c>
      <c r="P89" s="6">
        <f t="shared" si="23"/>
        <v>18.233659640131545</v>
      </c>
    </row>
    <row r="90" spans="1:16" ht="38.25">
      <c r="A90" s="4" t="s">
        <v>23</v>
      </c>
      <c r="B90" s="5" t="s">
        <v>24</v>
      </c>
      <c r="C90" s="6">
        <v>8508864</v>
      </c>
      <c r="D90" s="6">
        <v>9253863</v>
      </c>
      <c r="E90" s="6">
        <v>1626769.3333333333</v>
      </c>
      <c r="F90" s="6">
        <v>586200.36</v>
      </c>
      <c r="G90" s="6">
        <v>0</v>
      </c>
      <c r="H90" s="6">
        <v>752003.16</v>
      </c>
      <c r="I90" s="6">
        <v>220791.07</v>
      </c>
      <c r="J90" s="6">
        <v>221222.1</v>
      </c>
      <c r="K90" s="6">
        <f t="shared" si="18"/>
        <v>1040568.9733333333</v>
      </c>
      <c r="L90" s="6">
        <f t="shared" si="19"/>
        <v>8667662.64</v>
      </c>
      <c r="M90" s="6">
        <f t="shared" si="20"/>
        <v>36.03463306004458</v>
      </c>
      <c r="N90" s="6">
        <f t="shared" si="21"/>
        <v>8501859.84</v>
      </c>
      <c r="O90" s="6">
        <f t="shared" si="22"/>
        <v>874766.1733333332</v>
      </c>
      <c r="P90" s="6">
        <f t="shared" si="23"/>
        <v>46.22678486685677</v>
      </c>
    </row>
    <row r="91" spans="1:16" ht="12.75">
      <c r="A91" s="4" t="s">
        <v>25</v>
      </c>
      <c r="B91" s="5" t="s">
        <v>26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5376</v>
      </c>
      <c r="I91" s="6">
        <v>0</v>
      </c>
      <c r="J91" s="6">
        <v>0</v>
      </c>
      <c r="K91" s="6">
        <f t="shared" si="18"/>
        <v>0</v>
      </c>
      <c r="L91" s="6">
        <f t="shared" si="19"/>
        <v>0</v>
      </c>
      <c r="M91" s="6">
        <f t="shared" si="20"/>
        <v>0</v>
      </c>
      <c r="N91" s="6">
        <f t="shared" si="21"/>
        <v>-5376</v>
      </c>
      <c r="O91" s="6">
        <f t="shared" si="22"/>
        <v>-5376</v>
      </c>
      <c r="P91" s="6">
        <f t="shared" si="23"/>
        <v>0</v>
      </c>
    </row>
    <row r="92" spans="1:16" ht="12.75">
      <c r="A92" s="4" t="s">
        <v>41</v>
      </c>
      <c r="B92" s="5" t="s">
        <v>42</v>
      </c>
      <c r="C92" s="6">
        <v>1671768</v>
      </c>
      <c r="D92" s="6">
        <v>1671768</v>
      </c>
      <c r="E92" s="6">
        <v>662034.6666666666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18"/>
        <v>662034.6666666666</v>
      </c>
      <c r="L92" s="6">
        <f t="shared" si="19"/>
        <v>1671768</v>
      </c>
      <c r="M92" s="6">
        <f t="shared" si="20"/>
        <v>0</v>
      </c>
      <c r="N92" s="6">
        <f t="shared" si="21"/>
        <v>1671768</v>
      </c>
      <c r="O92" s="6">
        <f t="shared" si="22"/>
        <v>662034.6666666666</v>
      </c>
      <c r="P92" s="6">
        <f t="shared" si="23"/>
        <v>0</v>
      </c>
    </row>
    <row r="93" spans="1:16" ht="25.5">
      <c r="A93" s="4" t="s">
        <v>43</v>
      </c>
      <c r="B93" s="5" t="s">
        <v>44</v>
      </c>
      <c r="C93" s="6">
        <v>310500</v>
      </c>
      <c r="D93" s="6">
        <v>310500</v>
      </c>
      <c r="E93" s="6">
        <v>3500</v>
      </c>
      <c r="F93" s="6">
        <v>0</v>
      </c>
      <c r="G93" s="6">
        <v>0</v>
      </c>
      <c r="H93" s="6">
        <v>291310.75</v>
      </c>
      <c r="I93" s="6">
        <v>0</v>
      </c>
      <c r="J93" s="6">
        <v>0</v>
      </c>
      <c r="K93" s="6">
        <f t="shared" si="18"/>
        <v>3500</v>
      </c>
      <c r="L93" s="6">
        <f t="shared" si="19"/>
        <v>310500</v>
      </c>
      <c r="M93" s="6">
        <f t="shared" si="20"/>
        <v>0</v>
      </c>
      <c r="N93" s="6">
        <f t="shared" si="21"/>
        <v>19189.25</v>
      </c>
      <c r="O93" s="6">
        <f t="shared" si="22"/>
        <v>-287810.75</v>
      </c>
      <c r="P93" s="6">
        <f t="shared" si="23"/>
        <v>8323.164285714285</v>
      </c>
    </row>
    <row r="94" spans="1:16" ht="25.5">
      <c r="A94" s="4" t="s">
        <v>107</v>
      </c>
      <c r="B94" s="5" t="s">
        <v>108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413</v>
      </c>
      <c r="I94" s="6">
        <v>0</v>
      </c>
      <c r="J94" s="6">
        <v>0</v>
      </c>
      <c r="K94" s="6">
        <f t="shared" si="18"/>
        <v>0</v>
      </c>
      <c r="L94" s="6">
        <f t="shared" si="19"/>
        <v>0</v>
      </c>
      <c r="M94" s="6">
        <f t="shared" si="20"/>
        <v>0</v>
      </c>
      <c r="N94" s="6">
        <f t="shared" si="21"/>
        <v>-413</v>
      </c>
      <c r="O94" s="6">
        <f t="shared" si="22"/>
        <v>-413</v>
      </c>
      <c r="P94" s="6">
        <f t="shared" si="23"/>
        <v>0</v>
      </c>
    </row>
    <row r="95" spans="1:16" ht="25.5">
      <c r="A95" s="4" t="s">
        <v>175</v>
      </c>
      <c r="B95" s="5" t="s">
        <v>176</v>
      </c>
      <c r="C95" s="6">
        <v>10280</v>
      </c>
      <c r="D95" s="6">
        <v>654194</v>
      </c>
      <c r="E95" s="6">
        <v>498314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f t="shared" si="18"/>
        <v>498314</v>
      </c>
      <c r="L95" s="6">
        <f t="shared" si="19"/>
        <v>654194</v>
      </c>
      <c r="M95" s="6">
        <f t="shared" si="20"/>
        <v>0</v>
      </c>
      <c r="N95" s="6">
        <f t="shared" si="21"/>
        <v>654194</v>
      </c>
      <c r="O95" s="6">
        <f t="shared" si="22"/>
        <v>498314</v>
      </c>
      <c r="P95" s="6">
        <f t="shared" si="23"/>
        <v>0</v>
      </c>
    </row>
    <row r="96" spans="1:16" ht="38.25">
      <c r="A96" s="4" t="s">
        <v>121</v>
      </c>
      <c r="B96" s="5" t="s">
        <v>122</v>
      </c>
      <c r="C96" s="6">
        <v>0</v>
      </c>
      <c r="D96" s="6">
        <v>633630</v>
      </c>
      <c r="E96" s="6">
        <v>633630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18"/>
        <v>633630</v>
      </c>
      <c r="L96" s="6">
        <f t="shared" si="19"/>
        <v>633630</v>
      </c>
      <c r="M96" s="6">
        <f t="shared" si="20"/>
        <v>0</v>
      </c>
      <c r="N96" s="6">
        <f t="shared" si="21"/>
        <v>633630</v>
      </c>
      <c r="O96" s="6">
        <f t="shared" si="22"/>
        <v>633630</v>
      </c>
      <c r="P96" s="6">
        <f t="shared" si="23"/>
        <v>0</v>
      </c>
    </row>
    <row r="97" spans="1:16" ht="12.75">
      <c r="A97" s="4" t="s">
        <v>123</v>
      </c>
      <c r="B97" s="5" t="s">
        <v>124</v>
      </c>
      <c r="C97" s="6">
        <v>463500</v>
      </c>
      <c r="D97" s="6">
        <v>463500</v>
      </c>
      <c r="E97" s="6">
        <v>96000</v>
      </c>
      <c r="F97" s="6">
        <v>44446</v>
      </c>
      <c r="G97" s="6">
        <v>0</v>
      </c>
      <c r="H97" s="6">
        <v>52348.93</v>
      </c>
      <c r="I97" s="6">
        <v>1787.07</v>
      </c>
      <c r="J97" s="6">
        <v>946</v>
      </c>
      <c r="K97" s="6">
        <f t="shared" si="18"/>
        <v>51554</v>
      </c>
      <c r="L97" s="6">
        <f t="shared" si="19"/>
        <v>419054</v>
      </c>
      <c r="M97" s="6">
        <f t="shared" si="20"/>
        <v>46.297916666666666</v>
      </c>
      <c r="N97" s="6">
        <f t="shared" si="21"/>
        <v>411151.07</v>
      </c>
      <c r="O97" s="6">
        <f t="shared" si="22"/>
        <v>43651.07</v>
      </c>
      <c r="P97" s="6">
        <f t="shared" si="23"/>
        <v>54.53013541666667</v>
      </c>
    </row>
    <row r="98" spans="1:16" ht="12.75">
      <c r="A98" s="4" t="s">
        <v>125</v>
      </c>
      <c r="B98" s="5" t="s">
        <v>126</v>
      </c>
      <c r="C98" s="6">
        <v>313000</v>
      </c>
      <c r="D98" s="6">
        <v>401492</v>
      </c>
      <c r="E98" s="6">
        <v>124492</v>
      </c>
      <c r="F98" s="6">
        <v>88491.67</v>
      </c>
      <c r="G98" s="6">
        <v>0</v>
      </c>
      <c r="H98" s="6">
        <v>90467.67</v>
      </c>
      <c r="I98" s="6">
        <v>0</v>
      </c>
      <c r="J98" s="6">
        <v>0</v>
      </c>
      <c r="K98" s="6">
        <f t="shared" si="18"/>
        <v>36000.33</v>
      </c>
      <c r="L98" s="6">
        <f t="shared" si="19"/>
        <v>313000.33</v>
      </c>
      <c r="M98" s="6">
        <f t="shared" si="20"/>
        <v>71.08221411817627</v>
      </c>
      <c r="N98" s="6">
        <f t="shared" si="21"/>
        <v>311024.33</v>
      </c>
      <c r="O98" s="6">
        <f t="shared" si="22"/>
        <v>34024.33</v>
      </c>
      <c r="P98" s="6">
        <f t="shared" si="23"/>
        <v>72.66946470455933</v>
      </c>
    </row>
    <row r="99" spans="1:16" ht="25.5">
      <c r="A99" s="4" t="s">
        <v>127</v>
      </c>
      <c r="B99" s="5" t="s">
        <v>128</v>
      </c>
      <c r="C99" s="6">
        <v>2061752</v>
      </c>
      <c r="D99" s="6">
        <v>3709581</v>
      </c>
      <c r="E99" s="6">
        <v>1553323.666666667</v>
      </c>
      <c r="F99" s="6">
        <v>129022.63</v>
      </c>
      <c r="G99" s="6">
        <v>0</v>
      </c>
      <c r="H99" s="6">
        <v>135955.04</v>
      </c>
      <c r="I99" s="6">
        <v>0</v>
      </c>
      <c r="J99" s="6">
        <v>0</v>
      </c>
      <c r="K99" s="6">
        <f t="shared" si="18"/>
        <v>1424301.036666667</v>
      </c>
      <c r="L99" s="6">
        <f t="shared" si="19"/>
        <v>3580558.37</v>
      </c>
      <c r="M99" s="6">
        <f t="shared" si="20"/>
        <v>8.306229588124046</v>
      </c>
      <c r="N99" s="6">
        <f t="shared" si="21"/>
        <v>3573625.96</v>
      </c>
      <c r="O99" s="6">
        <f t="shared" si="22"/>
        <v>1417368.626666667</v>
      </c>
      <c r="P99" s="6">
        <f t="shared" si="23"/>
        <v>8.752524854768408</v>
      </c>
    </row>
    <row r="100" spans="1:16" ht="12.75">
      <c r="A100" s="4" t="s">
        <v>129</v>
      </c>
      <c r="B100" s="5" t="s">
        <v>130</v>
      </c>
      <c r="C100" s="6">
        <v>540204</v>
      </c>
      <c r="D100" s="6">
        <v>540204</v>
      </c>
      <c r="E100" s="6">
        <v>90068</v>
      </c>
      <c r="F100" s="6">
        <v>943</v>
      </c>
      <c r="G100" s="6">
        <v>0</v>
      </c>
      <c r="H100" s="6">
        <v>135520.41</v>
      </c>
      <c r="I100" s="6">
        <v>943</v>
      </c>
      <c r="J100" s="6">
        <v>943</v>
      </c>
      <c r="K100" s="6">
        <f t="shared" si="18"/>
        <v>89125</v>
      </c>
      <c r="L100" s="6">
        <f t="shared" si="19"/>
        <v>539261</v>
      </c>
      <c r="M100" s="6">
        <f t="shared" si="20"/>
        <v>1.0469867211440245</v>
      </c>
      <c r="N100" s="6">
        <f t="shared" si="21"/>
        <v>404683.58999999997</v>
      </c>
      <c r="O100" s="6">
        <f t="shared" si="22"/>
        <v>-45452.41</v>
      </c>
      <c r="P100" s="6">
        <f t="shared" si="23"/>
        <v>150.46454900741662</v>
      </c>
    </row>
    <row r="101" spans="1:16" ht="12.75">
      <c r="A101" s="4" t="s">
        <v>131</v>
      </c>
      <c r="B101" s="5" t="s">
        <v>132</v>
      </c>
      <c r="C101" s="6">
        <v>10000</v>
      </c>
      <c r="D101" s="6">
        <v>10000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18"/>
        <v>0</v>
      </c>
      <c r="L101" s="6">
        <f t="shared" si="19"/>
        <v>10000</v>
      </c>
      <c r="M101" s="6">
        <f t="shared" si="20"/>
        <v>0</v>
      </c>
      <c r="N101" s="6">
        <f t="shared" si="21"/>
        <v>10000</v>
      </c>
      <c r="O101" s="6">
        <f t="shared" si="22"/>
        <v>0</v>
      </c>
      <c r="P101" s="6">
        <f t="shared" si="23"/>
        <v>0</v>
      </c>
    </row>
    <row r="102" spans="1:16" ht="12.75">
      <c r="A102" s="4" t="s">
        <v>177</v>
      </c>
      <c r="B102" s="5" t="s">
        <v>178</v>
      </c>
      <c r="C102" s="6">
        <v>2140548</v>
      </c>
      <c r="D102" s="6">
        <v>4997092</v>
      </c>
      <c r="E102" s="6">
        <v>3132739</v>
      </c>
      <c r="F102" s="6">
        <v>786457.42</v>
      </c>
      <c r="G102" s="6">
        <v>0</v>
      </c>
      <c r="H102" s="6">
        <v>786457.42</v>
      </c>
      <c r="I102" s="6">
        <v>0</v>
      </c>
      <c r="J102" s="6">
        <v>0</v>
      </c>
      <c r="K102" s="6">
        <f t="shared" si="18"/>
        <v>2346281.58</v>
      </c>
      <c r="L102" s="6">
        <f t="shared" si="19"/>
        <v>4210634.58</v>
      </c>
      <c r="M102" s="6">
        <f t="shared" si="20"/>
        <v>25.104466730231916</v>
      </c>
      <c r="N102" s="6">
        <f t="shared" si="21"/>
        <v>4210634.58</v>
      </c>
      <c r="O102" s="6">
        <f t="shared" si="22"/>
        <v>2346281.58</v>
      </c>
      <c r="P102" s="6">
        <f t="shared" si="23"/>
        <v>25.104466730231916</v>
      </c>
    </row>
    <row r="103" spans="1:16" ht="25.5">
      <c r="A103" s="4" t="s">
        <v>147</v>
      </c>
      <c r="B103" s="5" t="s">
        <v>148</v>
      </c>
      <c r="C103" s="6">
        <v>29720</v>
      </c>
      <c r="D103" s="6">
        <v>496733</v>
      </c>
      <c r="E103" s="6">
        <v>475813</v>
      </c>
      <c r="F103" s="6">
        <v>173004.84</v>
      </c>
      <c r="G103" s="6">
        <v>0</v>
      </c>
      <c r="H103" s="6">
        <v>173004.84</v>
      </c>
      <c r="I103" s="6">
        <v>0</v>
      </c>
      <c r="J103" s="6">
        <v>0</v>
      </c>
      <c r="K103" s="6">
        <f t="shared" si="18"/>
        <v>302808.16000000003</v>
      </c>
      <c r="L103" s="6">
        <f t="shared" si="19"/>
        <v>323728.16000000003</v>
      </c>
      <c r="M103" s="6">
        <f t="shared" si="20"/>
        <v>36.35983884425183</v>
      </c>
      <c r="N103" s="6">
        <f t="shared" si="21"/>
        <v>323728.16000000003</v>
      </c>
      <c r="O103" s="6">
        <f t="shared" si="22"/>
        <v>302808.16000000003</v>
      </c>
      <c r="P103" s="6">
        <f t="shared" si="23"/>
        <v>36.35983884425183</v>
      </c>
    </row>
    <row r="104" spans="1:16" ht="12.75">
      <c r="A104" s="4" t="s">
        <v>149</v>
      </c>
      <c r="B104" s="5" t="s">
        <v>150</v>
      </c>
      <c r="C104" s="6">
        <v>120000</v>
      </c>
      <c r="D104" s="6">
        <v>120150</v>
      </c>
      <c r="E104" s="6">
        <v>16150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f t="shared" si="18"/>
        <v>16150</v>
      </c>
      <c r="L104" s="6">
        <f t="shared" si="19"/>
        <v>120150</v>
      </c>
      <c r="M104" s="6">
        <f t="shared" si="20"/>
        <v>0</v>
      </c>
      <c r="N104" s="6">
        <f t="shared" si="21"/>
        <v>120150</v>
      </c>
      <c r="O104" s="6">
        <f t="shared" si="22"/>
        <v>16150</v>
      </c>
      <c r="P104" s="6">
        <f t="shared" si="23"/>
        <v>0</v>
      </c>
    </row>
    <row r="105" spans="1:16" ht="25.5">
      <c r="A105" s="4" t="s">
        <v>179</v>
      </c>
      <c r="B105" s="5" t="s">
        <v>180</v>
      </c>
      <c r="C105" s="6">
        <v>30000</v>
      </c>
      <c r="D105" s="6">
        <v>30000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18"/>
        <v>0</v>
      </c>
      <c r="L105" s="6">
        <f t="shared" si="19"/>
        <v>30000</v>
      </c>
      <c r="M105" s="6">
        <f t="shared" si="20"/>
        <v>0</v>
      </c>
      <c r="N105" s="6">
        <f t="shared" si="21"/>
        <v>30000</v>
      </c>
      <c r="O105" s="6">
        <f t="shared" si="22"/>
        <v>0</v>
      </c>
      <c r="P105" s="6">
        <f t="shared" si="23"/>
        <v>0</v>
      </c>
    </row>
    <row r="106" spans="1:16" ht="38.25">
      <c r="A106" s="4" t="s">
        <v>155</v>
      </c>
      <c r="B106" s="5" t="s">
        <v>156</v>
      </c>
      <c r="C106" s="6">
        <v>1937337</v>
      </c>
      <c r="D106" s="6">
        <v>3351164</v>
      </c>
      <c r="E106" s="6">
        <v>2437291</v>
      </c>
      <c r="F106" s="6">
        <v>402396.6</v>
      </c>
      <c r="G106" s="6">
        <v>0</v>
      </c>
      <c r="H106" s="6">
        <v>402396.6</v>
      </c>
      <c r="I106" s="6">
        <v>0</v>
      </c>
      <c r="J106" s="6">
        <v>0</v>
      </c>
      <c r="K106" s="6">
        <f t="shared" si="18"/>
        <v>2034894.4</v>
      </c>
      <c r="L106" s="6">
        <f t="shared" si="19"/>
        <v>2948767.4</v>
      </c>
      <c r="M106" s="6">
        <f t="shared" si="20"/>
        <v>16.509994087698185</v>
      </c>
      <c r="N106" s="6">
        <f t="shared" si="21"/>
        <v>2948767.4</v>
      </c>
      <c r="O106" s="6">
        <f t="shared" si="22"/>
        <v>2034894.4</v>
      </c>
      <c r="P106" s="6">
        <f t="shared" si="23"/>
        <v>16.509994087698185</v>
      </c>
    </row>
    <row r="107" spans="1:16" ht="38.25">
      <c r="A107" s="4" t="s">
        <v>181</v>
      </c>
      <c r="B107" s="5" t="s">
        <v>182</v>
      </c>
      <c r="C107" s="6">
        <v>100000</v>
      </c>
      <c r="D107" s="6">
        <v>100000</v>
      </c>
      <c r="E107" s="6">
        <v>20000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8"/>
        <v>20000</v>
      </c>
      <c r="L107" s="6">
        <f t="shared" si="19"/>
        <v>100000</v>
      </c>
      <c r="M107" s="6">
        <f t="shared" si="20"/>
        <v>0</v>
      </c>
      <c r="N107" s="6">
        <f t="shared" si="21"/>
        <v>100000</v>
      </c>
      <c r="O107" s="6">
        <f t="shared" si="22"/>
        <v>20000</v>
      </c>
      <c r="P107" s="6">
        <f t="shared" si="23"/>
        <v>0</v>
      </c>
    </row>
    <row r="108" spans="1:16" ht="12.75">
      <c r="A108" s="4" t="s">
        <v>183</v>
      </c>
      <c r="B108" s="5" t="s">
        <v>184</v>
      </c>
      <c r="C108" s="6">
        <v>0</v>
      </c>
      <c r="D108" s="6">
        <v>46200</v>
      </c>
      <c r="E108" s="6">
        <v>46200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f t="shared" si="18"/>
        <v>46200</v>
      </c>
      <c r="L108" s="6">
        <f t="shared" si="19"/>
        <v>46200</v>
      </c>
      <c r="M108" s="6">
        <f t="shared" si="20"/>
        <v>0</v>
      </c>
      <c r="N108" s="6">
        <f t="shared" si="21"/>
        <v>46200</v>
      </c>
      <c r="O108" s="6">
        <f t="shared" si="22"/>
        <v>46200</v>
      </c>
      <c r="P108" s="6">
        <f t="shared" si="23"/>
        <v>0</v>
      </c>
    </row>
    <row r="109" spans="1:16" ht="25.5">
      <c r="A109" s="4" t="s">
        <v>185</v>
      </c>
      <c r="B109" s="5" t="s">
        <v>186</v>
      </c>
      <c r="C109" s="6">
        <v>0</v>
      </c>
      <c r="D109" s="6">
        <v>200846</v>
      </c>
      <c r="E109" s="6">
        <v>200846</v>
      </c>
      <c r="F109" s="6">
        <v>200844.84</v>
      </c>
      <c r="G109" s="6">
        <v>0</v>
      </c>
      <c r="H109" s="6">
        <v>200844.84</v>
      </c>
      <c r="I109" s="6">
        <v>0</v>
      </c>
      <c r="J109" s="6">
        <v>0</v>
      </c>
      <c r="K109" s="6">
        <f t="shared" si="18"/>
        <v>1.1600000000034925</v>
      </c>
      <c r="L109" s="6">
        <f t="shared" si="19"/>
        <v>1.1600000000034925</v>
      </c>
      <c r="M109" s="6">
        <f t="shared" si="20"/>
        <v>99.99942244306584</v>
      </c>
      <c r="N109" s="6">
        <f t="shared" si="21"/>
        <v>1.1600000000034925</v>
      </c>
      <c r="O109" s="6">
        <f t="shared" si="22"/>
        <v>1.1600000000034925</v>
      </c>
      <c r="P109" s="6">
        <f t="shared" si="23"/>
        <v>99.99942244306584</v>
      </c>
    </row>
    <row r="110" spans="1:16" ht="38.25">
      <c r="A110" s="4" t="s">
        <v>187</v>
      </c>
      <c r="B110" s="5" t="s">
        <v>188</v>
      </c>
      <c r="C110" s="6">
        <v>262960</v>
      </c>
      <c r="D110" s="6">
        <v>284672</v>
      </c>
      <c r="E110" s="6">
        <v>102714</v>
      </c>
      <c r="F110" s="6">
        <v>39866.6</v>
      </c>
      <c r="G110" s="6">
        <v>0</v>
      </c>
      <c r="H110" s="6">
        <v>32970.4</v>
      </c>
      <c r="I110" s="6">
        <v>6896.2</v>
      </c>
      <c r="J110" s="6">
        <v>6896.2</v>
      </c>
      <c r="K110" s="6">
        <f t="shared" si="18"/>
        <v>62847.4</v>
      </c>
      <c r="L110" s="6">
        <f t="shared" si="19"/>
        <v>244805.4</v>
      </c>
      <c r="M110" s="6">
        <f t="shared" si="20"/>
        <v>38.81320949432404</v>
      </c>
      <c r="N110" s="6">
        <f t="shared" si="21"/>
        <v>251701.6</v>
      </c>
      <c r="O110" s="6">
        <f t="shared" si="22"/>
        <v>69743.6</v>
      </c>
      <c r="P110" s="6">
        <f t="shared" si="23"/>
        <v>32.09922697976907</v>
      </c>
    </row>
    <row r="111" spans="1:16" ht="38.25">
      <c r="A111" s="4" t="s">
        <v>165</v>
      </c>
      <c r="B111" s="5" t="s">
        <v>166</v>
      </c>
      <c r="C111" s="6">
        <v>0</v>
      </c>
      <c r="D111" s="6">
        <v>10000</v>
      </c>
      <c r="E111" s="6">
        <v>10000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18"/>
        <v>10000</v>
      </c>
      <c r="L111" s="6">
        <f t="shared" si="19"/>
        <v>10000</v>
      </c>
      <c r="M111" s="6">
        <f t="shared" si="20"/>
        <v>0</v>
      </c>
      <c r="N111" s="6">
        <f t="shared" si="21"/>
        <v>10000</v>
      </c>
      <c r="O111" s="6">
        <f t="shared" si="22"/>
        <v>10000</v>
      </c>
      <c r="P111" s="6">
        <f t="shared" si="23"/>
        <v>0</v>
      </c>
    </row>
    <row r="112" spans="1:16" ht="12.75">
      <c r="A112" s="4" t="s">
        <v>167</v>
      </c>
      <c r="B112" s="5" t="s">
        <v>168</v>
      </c>
      <c r="C112" s="6">
        <v>1040000</v>
      </c>
      <c r="D112" s="6">
        <v>1440000</v>
      </c>
      <c r="E112" s="6">
        <v>400000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8"/>
        <v>400000</v>
      </c>
      <c r="L112" s="6">
        <f t="shared" si="19"/>
        <v>1440000</v>
      </c>
      <c r="M112" s="6">
        <f t="shared" si="20"/>
        <v>0</v>
      </c>
      <c r="N112" s="6">
        <f t="shared" si="21"/>
        <v>1440000</v>
      </c>
      <c r="O112" s="6">
        <f t="shared" si="22"/>
        <v>400000</v>
      </c>
      <c r="P112" s="6">
        <f t="shared" si="23"/>
        <v>0</v>
      </c>
    </row>
    <row r="113" spans="1:16" ht="12.75">
      <c r="A113" s="4" t="s">
        <v>171</v>
      </c>
      <c r="B113" s="5" t="s">
        <v>142</v>
      </c>
      <c r="C113" s="6">
        <v>100000</v>
      </c>
      <c r="D113" s="6">
        <v>100000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8"/>
        <v>0</v>
      </c>
      <c r="L113" s="6">
        <f t="shared" si="19"/>
        <v>100000</v>
      </c>
      <c r="M113" s="6">
        <f t="shared" si="20"/>
        <v>0</v>
      </c>
      <c r="N113" s="6">
        <f t="shared" si="21"/>
        <v>100000</v>
      </c>
      <c r="O113" s="6">
        <f t="shared" si="22"/>
        <v>0</v>
      </c>
      <c r="P113" s="6">
        <f t="shared" si="23"/>
        <v>0</v>
      </c>
    </row>
    <row r="114" spans="1:16" ht="12.75">
      <c r="A114" s="7" t="s">
        <v>172</v>
      </c>
      <c r="B114" s="8" t="s">
        <v>173</v>
      </c>
      <c r="C114" s="9">
        <v>22222604</v>
      </c>
      <c r="D114" s="9">
        <v>32420963</v>
      </c>
      <c r="E114" s="9">
        <v>13938805.333333334</v>
      </c>
      <c r="F114" s="9">
        <v>2613060.96</v>
      </c>
      <c r="G114" s="9">
        <v>0</v>
      </c>
      <c r="H114" s="9">
        <v>3397403.66</v>
      </c>
      <c r="I114" s="9">
        <v>230417.34</v>
      </c>
      <c r="J114" s="9">
        <v>230007.3</v>
      </c>
      <c r="K114" s="9">
        <f t="shared" si="18"/>
        <v>11325744.373333335</v>
      </c>
      <c r="L114" s="9">
        <f t="shared" si="19"/>
        <v>29807902.04</v>
      </c>
      <c r="M114" s="9">
        <f t="shared" si="20"/>
        <v>18.746663702599477</v>
      </c>
      <c r="N114" s="9">
        <f t="shared" si="21"/>
        <v>29023559.34</v>
      </c>
      <c r="O114" s="9">
        <f t="shared" si="22"/>
        <v>10541401.673333334</v>
      </c>
      <c r="P114" s="9">
        <f t="shared" si="23"/>
        <v>24.373707636732906</v>
      </c>
    </row>
  </sheetData>
  <mergeCells count="3">
    <mergeCell ref="A2:L2"/>
    <mergeCell ref="A87:L87"/>
    <mergeCell ref="A5:L5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cmp05</cp:lastModifiedBy>
  <dcterms:created xsi:type="dcterms:W3CDTF">2015-04-06T09:05:25Z</dcterms:created>
  <dcterms:modified xsi:type="dcterms:W3CDTF">2015-04-06T11:41:31Z</dcterms:modified>
  <cp:category/>
  <cp:version/>
  <cp:contentType/>
  <cp:contentStatus/>
</cp:coreProperties>
</file>